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4o.. TRIMESTRE\"/>
    </mc:Choice>
  </mc:AlternateContent>
  <bookViews>
    <workbookView xWindow="0" yWindow="0" windowWidth="28800" windowHeight="12210" firstSheet="1" activeTab="2"/>
  </bookViews>
  <sheets>
    <sheet name="Hoja1" sheetId="14" state="hidden" r:id="rId1"/>
    <sheet name="EAEPE" sheetId="1" r:id="rId2"/>
    <sheet name="COG" sheetId="6" r:id="rId3"/>
    <sheet name="CTG" sheetId="8" r:id="rId4"/>
    <sheet name="CFG" sheetId="5" r:id="rId5"/>
    <sheet name="CA_Ayuntamiento" sheetId="12" r:id="rId6"/>
    <sheet name="CA_Ejecutivo_Estatal" sheetId="10" r:id="rId7"/>
    <sheet name="CA_No_Central" sheetId="4" r:id="rId8"/>
  </sheets>
  <definedNames>
    <definedName name="_xlnm._FilterDatabase" localSheetId="4" hidden="1">CFG!$A$2:$H$35</definedName>
    <definedName name="_xlnm._FilterDatabase" localSheetId="2" hidden="1">COG!$A$2:$H$75</definedName>
  </definedNames>
  <calcPr calcId="171027"/>
</workbook>
</file>

<file path=xl/calcChain.xml><?xml version="1.0" encoding="utf-8"?>
<calcChain xmlns="http://schemas.openxmlformats.org/spreadsheetml/2006/main">
  <c r="E123" i="4" l="1"/>
  <c r="H123" i="4" s="1"/>
  <c r="H122" i="4" s="1"/>
  <c r="G122" i="4"/>
  <c r="F122" i="4"/>
  <c r="E122" i="4"/>
  <c r="D122" i="4"/>
  <c r="C122" i="4"/>
  <c r="E121" i="4"/>
  <c r="H121" i="4" s="1"/>
  <c r="H120" i="4" s="1"/>
  <c r="G120" i="4"/>
  <c r="F120" i="4"/>
  <c r="E120" i="4"/>
  <c r="D120" i="4"/>
  <c r="C120" i="4"/>
  <c r="E116" i="4"/>
  <c r="H116" i="4" s="1"/>
  <c r="E115" i="4"/>
  <c r="H115" i="4" s="1"/>
  <c r="E111" i="4"/>
  <c r="H111" i="4" s="1"/>
  <c r="G104" i="4"/>
  <c r="F104" i="4"/>
  <c r="E104" i="4"/>
  <c r="D104" i="4"/>
  <c r="C104" i="4"/>
  <c r="E103" i="4"/>
  <c r="H103" i="4" s="1"/>
  <c r="E80" i="4"/>
  <c r="H80" i="4" s="1"/>
  <c r="E70" i="4"/>
  <c r="H70" i="4" s="1"/>
  <c r="E66" i="4"/>
  <c r="H66" i="4" s="1"/>
  <c r="E62" i="4"/>
  <c r="H62" i="4" s="1"/>
  <c r="E60" i="4"/>
  <c r="H60" i="4" s="1"/>
  <c r="E56" i="4"/>
  <c r="H56" i="4" s="1"/>
  <c r="G52" i="4"/>
  <c r="F52" i="4"/>
  <c r="E52" i="4"/>
  <c r="D52" i="4"/>
  <c r="C52" i="4"/>
  <c r="E45" i="4"/>
  <c r="H45" i="4" s="1"/>
  <c r="E44" i="4"/>
  <c r="H44" i="4" s="1"/>
  <c r="E43" i="4"/>
  <c r="H43" i="4" s="1"/>
  <c r="G18" i="4"/>
  <c r="F18" i="4"/>
  <c r="E18" i="4"/>
  <c r="D18" i="4"/>
  <c r="C18" i="4"/>
  <c r="E17" i="4"/>
  <c r="H17" i="4" s="1"/>
  <c r="E16" i="4"/>
  <c r="H16" i="4" s="1"/>
  <c r="E15" i="4"/>
  <c r="H15" i="4" s="1"/>
  <c r="E14" i="4"/>
  <c r="H14" i="4" s="1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H4" i="5"/>
  <c r="G4" i="5"/>
  <c r="F4" i="5"/>
  <c r="E4" i="5"/>
  <c r="D4" i="5"/>
  <c r="C4" i="5"/>
  <c r="E6" i="8"/>
  <c r="H6" i="8" s="1"/>
  <c r="H75" i="6"/>
  <c r="E75" i="6"/>
  <c r="E74" i="6"/>
  <c r="E73" i="6"/>
  <c r="E72" i="6"/>
  <c r="E71" i="6"/>
  <c r="E70" i="6"/>
  <c r="E68" i="6" s="1"/>
  <c r="E69" i="6"/>
  <c r="H68" i="6"/>
  <c r="G68" i="6"/>
  <c r="F68" i="6"/>
  <c r="F3" i="6" s="1"/>
  <c r="D68" i="6"/>
  <c r="D3" i="6" s="1"/>
  <c r="C68" i="6"/>
  <c r="E67" i="6"/>
  <c r="E66" i="6"/>
  <c r="E65" i="6"/>
  <c r="H64" i="6"/>
  <c r="G64" i="6"/>
  <c r="F64" i="6"/>
  <c r="E64" i="6"/>
  <c r="D64" i="6"/>
  <c r="C64" i="6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7" i="6"/>
  <c r="H57" i="6" s="1"/>
  <c r="G56" i="6"/>
  <c r="F56" i="6"/>
  <c r="E56" i="6"/>
  <c r="D56" i="6"/>
  <c r="C56" i="6"/>
  <c r="E55" i="6"/>
  <c r="H55" i="6" s="1"/>
  <c r="E54" i="6"/>
  <c r="H54" i="6" s="1"/>
  <c r="E53" i="6"/>
  <c r="H53" i="6" s="1"/>
  <c r="G52" i="6"/>
  <c r="F52" i="6"/>
  <c r="E52" i="6"/>
  <c r="D52" i="6"/>
  <c r="C52" i="6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3" i="6"/>
  <c r="H33" i="6" s="1"/>
  <c r="H32" i="6" s="1"/>
  <c r="G32" i="6"/>
  <c r="F32" i="6"/>
  <c r="E32" i="6"/>
  <c r="D32" i="6"/>
  <c r="C32" i="6"/>
  <c r="E11" i="6"/>
  <c r="H11" i="6" s="1"/>
  <c r="E10" i="6"/>
  <c r="H10" i="6" s="1"/>
  <c r="E8" i="6"/>
  <c r="H8" i="6" s="1"/>
  <c r="E7" i="6"/>
  <c r="H7" i="6" s="1"/>
  <c r="E5" i="6"/>
  <c r="H5" i="6" s="1"/>
  <c r="G4" i="6"/>
  <c r="F4" i="6"/>
  <c r="E4" i="6"/>
  <c r="D4" i="6"/>
  <c r="C4" i="6"/>
  <c r="G3" i="6"/>
  <c r="C3" i="6"/>
  <c r="J121" i="1"/>
  <c r="O121" i="1" s="1"/>
  <c r="H18" i="4" l="1"/>
  <c r="H52" i="4"/>
  <c r="H104" i="4"/>
  <c r="E3" i="6"/>
  <c r="H4" i="6"/>
  <c r="H3" i="6" s="1"/>
  <c r="H52" i="6"/>
  <c r="H56" i="6"/>
  <c r="D9" i="10"/>
  <c r="C9" i="10"/>
  <c r="C3" i="10" s="1"/>
  <c r="C4" i="10"/>
  <c r="C4" i="12"/>
  <c r="C6" i="12"/>
  <c r="H4" i="12"/>
  <c r="G4" i="12"/>
  <c r="F4" i="12"/>
  <c r="E4" i="12"/>
  <c r="E3" i="12" s="1"/>
  <c r="D4" i="12"/>
  <c r="D3" i="12" s="1"/>
  <c r="H6" i="12"/>
  <c r="G6" i="12"/>
  <c r="F6" i="12"/>
  <c r="F3" i="12" s="1"/>
  <c r="E6" i="12"/>
  <c r="D6" i="12"/>
  <c r="H9" i="10"/>
  <c r="H3" i="10" s="1"/>
  <c r="G9" i="10"/>
  <c r="F9" i="10"/>
  <c r="E9" i="10"/>
  <c r="H4" i="10"/>
  <c r="G4" i="10"/>
  <c r="F4" i="10"/>
  <c r="F3" i="10" s="1"/>
  <c r="E4" i="10"/>
  <c r="E3" i="10" s="1"/>
  <c r="D4" i="10"/>
  <c r="G3" i="12"/>
  <c r="H3" i="12"/>
  <c r="C3" i="12" l="1"/>
  <c r="D3" i="10"/>
  <c r="G3" i="10"/>
</calcChain>
</file>

<file path=xl/sharedStrings.xml><?xml version="1.0" encoding="utf-8"?>
<sst xmlns="http://schemas.openxmlformats.org/spreadsheetml/2006/main" count="944" uniqueCount="287">
  <si>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</si>
  <si>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</si>
  <si>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</si>
  <si>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</si>
  <si>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</si>
  <si>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</si>
  <si>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</si>
  <si>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</si>
  <si>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</si>
  <si>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</si>
  <si>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</si>
  <si>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</si>
  <si>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</si>
  <si>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</si>
  <si>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</si>
  <si>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</si>
  <si>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</si>
  <si>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</si>
  <si>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</si>
  <si>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</si>
  <si>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</si>
  <si>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</si>
  <si>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</si>
  <si>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</si>
  <si>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</si>
  <si>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</si>
  <si>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</si>
  <si>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</si>
  <si>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</si>
  <si>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</si>
  <si>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</si>
  <si>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</si>
  <si>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</si>
  <si>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Legislacion</t>
  </si>
  <si>
    <t>Justicia</t>
  </si>
  <si>
    <t>Seguridad Nacional</t>
  </si>
  <si>
    <t>Otros Servicios Generales</t>
  </si>
  <si>
    <t>Desarrollo Social</t>
  </si>
  <si>
    <t>Proteccion Ambiental</t>
  </si>
  <si>
    <t>Salud</t>
  </si>
  <si>
    <t>Educacion</t>
  </si>
  <si>
    <t>Proteccion Social</t>
  </si>
  <si>
    <t>Desarrollo Economico</t>
  </si>
  <si>
    <t>Transporte</t>
  </si>
  <si>
    <t>Coordinacion de la Politica de Gobierno</t>
  </si>
  <si>
    <t>Transacciones de la Deuda Publica / Costo Financiero de la Deuda</t>
  </si>
  <si>
    <t>Asuntos Financieros y Hacendarios</t>
  </si>
  <si>
    <t>Asuntos de Orden Publico y de Seguridad Interior</t>
  </si>
  <si>
    <t>Recreacion, Cultura y Otras Manifestaciones Sociales</t>
  </si>
  <si>
    <t>Agropecuaria, Silvicultura, Pesca y Caza</t>
  </si>
  <si>
    <t>Mineria, Manufacturas y Construccion</t>
  </si>
  <si>
    <t>Transferencias, Participaciones y Aportaciones Entre Diferentes Niveles y Ordenes de Gobierno</t>
  </si>
  <si>
    <t>Ciencia, Tecnologia e Innovacion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</si>
  <si>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</si>
  <si>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</si>
  <si>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</si>
  <si>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</si>
  <si>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</si>
  <si>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</si>
  <si>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</si>
  <si>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</si>
  <si>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</si>
  <si>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</si>
  <si>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</si>
  <si>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</si>
  <si>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</si>
  <si>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</si>
  <si>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</si>
  <si>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</si>
  <si>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</si>
  <si>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</si>
  <si>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</si>
  <si>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</si>
  <si>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</si>
  <si>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</si>
  <si>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</si>
  <si>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</si>
  <si>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</si>
  <si>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</si>
  <si>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</si>
  <si>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</si>
  <si>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</si>
  <si>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</si>
  <si>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</si>
  <si>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</si>
  <si>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</si>
  <si>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</si>
  <si>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</si>
  <si>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</si>
  <si>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</si>
  <si>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</si>
  <si>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</si>
  <si>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</si>
  <si>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</si>
  <si>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</si>
  <si>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</si>
  <si>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</si>
  <si>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</si>
  <si>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</si>
  <si>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</si>
  <si>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</si>
  <si>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</si>
  <si>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</si>
  <si>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</si>
  <si>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</si>
  <si>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</si>
  <si>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</si>
  <si>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</si>
  <si>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</si>
  <si>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</si>
  <si>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</si>
  <si>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</si>
  <si>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</si>
  <si>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</si>
  <si>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</si>
  <si>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</si>
  <si>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</si>
  <si>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</si>
  <si>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</si>
  <si>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</si>
  <si>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</si>
  <si>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</si>
  <si>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</si>
  <si>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</si>
  <si>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</si>
  <si>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</si>
  <si>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</si>
  <si>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</si>
  <si>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</si>
  <si>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</si>
  <si>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</si>
  <si>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</si>
  <si>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</si>
  <si>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</si>
  <si>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</si>
  <si>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</si>
  <si>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</si>
  <si>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</si>
  <si>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</si>
  <si>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</si>
  <si>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</si>
  <si>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</si>
  <si>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</si>
  <si>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</si>
  <si>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</si>
  <si>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</si>
  <si>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</si>
  <si>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/>
  </si>
  <si>
    <t>Sub Total capítulo 1000</t>
  </si>
  <si>
    <t>2.1.1</t>
  </si>
  <si>
    <t>3121-5057</t>
  </si>
  <si>
    <t>2.1.1.1</t>
  </si>
  <si>
    <t>Sueldos base al personal permanente</t>
  </si>
  <si>
    <t>Honorarios</t>
  </si>
  <si>
    <t>Prima de Vacaciones</t>
  </si>
  <si>
    <t>Gratificación de Fin de Año (Aguinaldo)</t>
  </si>
  <si>
    <t>Aportaciones de Seguridad Social</t>
  </si>
  <si>
    <t>Aportaciones a Fondos de Vivienda</t>
  </si>
  <si>
    <t>Aportaciones al Sistema para el Retiro</t>
  </si>
  <si>
    <t>Ayuda para Despensa</t>
  </si>
  <si>
    <t>Premio por Puntualidad</t>
  </si>
  <si>
    <t>Premio por Asistencia</t>
  </si>
  <si>
    <t>Ayuda para Alimentación</t>
  </si>
  <si>
    <t>Liquidaciones por indemnizaciones por sueldos y salarios caidos</t>
  </si>
  <si>
    <t>Subsidio para impuesto</t>
  </si>
  <si>
    <t>Sub Total Capítulo 2000</t>
  </si>
  <si>
    <t>2.1.1.2</t>
  </si>
  <si>
    <t>Materiales y útiles de oficina</t>
  </si>
  <si>
    <t>Materiales y útiles de tecnologías de la información y comunicaciones</t>
  </si>
  <si>
    <t>Material impreso e información digital.</t>
  </si>
  <si>
    <t>Material de Limpieza</t>
  </si>
  <si>
    <t>Productos alimenticios para personas</t>
  </si>
  <si>
    <t>Productos alimenticios para preparar alimentos</t>
  </si>
  <si>
    <t>Productos minerales no metálicos.</t>
  </si>
  <si>
    <t>Cemento y productos de concreto</t>
  </si>
  <si>
    <t>Cal, yeso y productos de yeso.</t>
  </si>
  <si>
    <t>Madera y productos de madera</t>
  </si>
  <si>
    <t>Material eléctrico y electrónico</t>
  </si>
  <si>
    <t>Artículos metálicos para la construcción</t>
  </si>
  <si>
    <t>Materiales complementarios.</t>
  </si>
  <si>
    <t>Otros materiales y artículos de construcción y reparación.</t>
  </si>
  <si>
    <t>Productos químicos básicos</t>
  </si>
  <si>
    <t>Medicinas y productos farmacéuticos</t>
  </si>
  <si>
    <t>Materiales, accesorios y suministros médicos</t>
  </si>
  <si>
    <t>Materiales, accesorios y suministros de laboratorio.</t>
  </si>
  <si>
    <t>Combustibles, lubricantes y aditivos destinados para actividades operativas</t>
  </si>
  <si>
    <t>Combustibles, lubricantes y aditivos destinados para actividades administrativas</t>
  </si>
  <si>
    <t>Vestuario y uniformes destinados a actividades operativas</t>
  </si>
  <si>
    <t>Prendas de seguridad y protección personal</t>
  </si>
  <si>
    <t>Artículos Deportivos</t>
  </si>
  <si>
    <t>Materiales de seguridad pública</t>
  </si>
  <si>
    <t>Prendas de protección para seguridad pública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</si>
  <si>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</si>
  <si>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</si>
  <si>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</si>
  <si>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</si>
  <si>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</si>
  <si>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Refacciones y accesorios menores de maquinaria y otros equipos</t>
  </si>
  <si>
    <t>Sub Total Capítulo 3000</t>
  </si>
  <si>
    <t>Servicio de energía eléctrica</t>
  </si>
  <si>
    <t>Servicio de agua</t>
  </si>
  <si>
    <t>Servicio telefonía tradicional</t>
  </si>
  <si>
    <t>Servicio telefonía celular</t>
  </si>
  <si>
    <t>Servicios de acceso de Internet, redes y procesamiento de información</t>
  </si>
  <si>
    <t>Servicios postales y de mensajería</t>
  </si>
  <si>
    <t>Contratación de Otros Servicios</t>
  </si>
  <si>
    <t>Arrendamiento de edificios</t>
  </si>
  <si>
    <t>Arrendamiento de mobiliario y equipo de administración</t>
  </si>
  <si>
    <t>Arrendamiento de mobiliario y equipo de  educativo y recreativo</t>
  </si>
  <si>
    <t>Otros Arrendamientos</t>
  </si>
  <si>
    <t>Servicios legales</t>
  </si>
  <si>
    <t>Servicios de  auditoría</t>
  </si>
  <si>
    <t>Otros servicios</t>
  </si>
  <si>
    <t>Servicio de consultoria administrativa, procesos, tecnica y en tecnologias de la informacion</t>
  </si>
  <si>
    <t>Servicios de capacitación</t>
  </si>
  <si>
    <t>Impresiones oficiales</t>
  </si>
  <si>
    <t>Servicio de apoyo administrativo</t>
  </si>
  <si>
    <t>Servicio de  fotocopiado e impresion</t>
  </si>
  <si>
    <t>Servicios de vigilancia</t>
  </si>
  <si>
    <t>Servicios profesionales, científicos y técnicos integrales</t>
  </si>
  <si>
    <t>Servicios financieros y bancarios</t>
  </si>
  <si>
    <t>Seguro de bienes patrimoniales</t>
  </si>
  <si>
    <t>Fletes y maniobras</t>
  </si>
  <si>
    <t>Comisiones por Ventas</t>
  </si>
  <si>
    <t>Conservación y mantenimiento de inmuebles</t>
  </si>
  <si>
    <t>Instalaciones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</si>
  <si>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</si>
  <si>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</si>
  <si>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</si>
  <si>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</si>
  <si>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</si>
  <si>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</si>
  <si>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gubernamentales.</t>
  </si>
  <si>
    <t>Impresion y elaboracion de publicaciones oficiales y de informacion en general para difusión.</t>
  </si>
  <si>
    <t>Servicios de creatividad, preproducción y producción de publicidad, excepto Internet</t>
  </si>
  <si>
    <t>Servicio de la Industria Filmica, del sonido y el video</t>
  </si>
  <si>
    <t>Servicio de creación y difusión de contenido exclusivamente a través de Internet</t>
  </si>
  <si>
    <t>Pasajes aereos internacionales</t>
  </si>
  <si>
    <t>Pasajes terrestres</t>
  </si>
  <si>
    <t>Viáticos en el país.</t>
  </si>
  <si>
    <t>Viáticos en el extranjero.</t>
  </si>
  <si>
    <t>Eventos institucionales</t>
  </si>
  <si>
    <t>Gastos de orden social y cultural</t>
  </si>
  <si>
    <t>Congresos, convenciones y eventos especiales</t>
  </si>
  <si>
    <t>Exposiciones</t>
  </si>
  <si>
    <t>Gastos de representación.</t>
  </si>
  <si>
    <t>Gastos de oficina y organización</t>
  </si>
  <si>
    <t>Otros impuestos y derechos</t>
  </si>
  <si>
    <t>Otros gastos por Responsabilidades</t>
  </si>
  <si>
    <t>Impuesto sobre nóminas</t>
  </si>
  <si>
    <t>Sub Total Capítulo 5000</t>
  </si>
  <si>
    <t>Muebles de oficina y estantería</t>
  </si>
  <si>
    <t>2.2.2</t>
  </si>
  <si>
    <t>Equipo de cómputo y de tecnologías de la información</t>
  </si>
  <si>
    <t>Otros mobiliarios y equipos de administración</t>
  </si>
  <si>
    <t>Cámaras fotográficas y de video</t>
  </si>
  <si>
    <t>Equipo médico y de laboratorio</t>
  </si>
  <si>
    <t>Vehiculos y Equipo terrestre.-</t>
  </si>
  <si>
    <t>Otros Equipos de Transporte</t>
  </si>
  <si>
    <t>Equipo de defensa y de seguridad</t>
  </si>
  <si>
    <t>Sistemas de aire acondicionado, calefacción y de refrigeración industrial y comercial.</t>
  </si>
  <si>
    <t>Equipo de comunicación y telecomunicacion</t>
  </si>
  <si>
    <t>Equipos de generación eléctrica, aparatos y accesorios eléctricos</t>
  </si>
  <si>
    <t>Herramientas y maquinas -herramienta</t>
  </si>
  <si>
    <t>Otros equipos</t>
  </si>
  <si>
    <t>Software</t>
  </si>
  <si>
    <t>Licencias informáticas e intelectuales</t>
  </si>
  <si>
    <t>Sub Total Capítulo 6000</t>
  </si>
  <si>
    <t>Edificación no habitacional</t>
  </si>
  <si>
    <t>Sub Total ADEFAS</t>
  </si>
  <si>
    <t>ADEFAS</t>
  </si>
  <si>
    <t>Director General
Ing. José Roberto Centeno Valadez</t>
  </si>
  <si>
    <t>Director de Desarrollo Institucional y de Administración                 C.P. Carlos Arturo          Navarro Pedroza</t>
  </si>
  <si>
    <t>Materiales Estadistico y Geográfico</t>
  </si>
  <si>
    <t>Vidrio y Productos de Vidrio</t>
  </si>
  <si>
    <t>Director General</t>
  </si>
  <si>
    <t xml:space="preserve">Director de Desarrollo </t>
  </si>
  <si>
    <t>Institucional y Desarrollo</t>
  </si>
  <si>
    <t>Ing, Jose Roberto Centeno Valadez</t>
  </si>
  <si>
    <t>C.P.Carlos Arturo Navarro P.</t>
  </si>
  <si>
    <t>SISTEMA INTEGRAL DE ASEO PÚBLICO DE LEÓN GUANAJUATO
ESTADO ANALÍTICO DEL EJERCICIO DEL PRESUPUESTO DE EGRESOS CLASIFICACIÓN ADMINISTRATIVA
DEL 1 DE ENERO AL 31 DE DICIEMBRE DE 2017</t>
  </si>
  <si>
    <t>SISTEMA INTEGRAL DE ASEO PÚBLICO DE LEÓN GUANAJUATO
ESTADO ANALÍTICO DEL EJERCICIO DEL PRESUPUESTO DE EGRESOS
DEL 1 DE ENERO AL 31 DE DICIEMBRE DE 2017</t>
  </si>
  <si>
    <t>SISTEMA INTEGRAL DE ASEO PÚBLICO DE LEÓN GUANAJUATO
ESTADO ANALÍTICO DEL EJERCICIO DEL PRESUPUESTO DE EGRESOS POR OBJETO DEL GASTO (CAPÍTULO Y CONCEPTO)
DEL 1 DE ENERO AL 31 DE DICIEMBRE DE 2017</t>
  </si>
  <si>
    <t>SISTEMA INTEGRAL DE ASEO PÚBLICO DE LEÓN GUANAJUATO
ESTADO ANALÍTICO DEL EJERCICIO DEL PRESUPUESTO DE EGRESOS CLASIFICACIÓN ECONÓMICA (POR TIPO DE GASTO)
DEL 1 DE ENERO AL 31 DE DICIEMBRE DE 2017</t>
  </si>
  <si>
    <t>SISTEMA INTEGRAL DE ASEO PÚBLICO DE LEÓN GUANAJUATO
ESTADO ANALÍTICO DEL EJERCICIO DEL PRESUPUESTO DE EGRESOS CLASIFICACIÓN FUNCIONAL (FINALIDAD Y FUNCIÓN)
DEL 1 DE ENERO AL 31 DE DICIEMBRE DE 2017</t>
  </si>
  <si>
    <t>Materiales, accesorios y suministros médicos.</t>
  </si>
  <si>
    <t>Materiales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</si>
</sst>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0" fillId="0" borderId="0">
      <alignment horizontal="right" vertical="top"/>
    </xf>
    <xf numFmtId="43" fontId="9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5" fillId="0" borderId="0" xfId="1" applyFont="1" applyBorder="1" applyAlignment="1" applyProtection="1">
      <alignment horizontal="center" vertical="top"/>
    </xf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4" fontId="7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2" applyFont="1" applyFill="1" applyBorder="1" applyAlignment="1" applyProtection="1">
      <alignment horizontal="left"/>
    </xf>
    <xf numFmtId="0" fontId="5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4" fontId="7" fillId="0" borderId="2" xfId="0" applyNumberFormat="1" applyFont="1" applyFill="1" applyBorder="1" applyAlignment="1" applyProtection="1">
      <alignment horizontal="righ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2" fillId="0" borderId="2" xfId="2" applyFont="1" applyFill="1" applyBorder="1" applyAlignment="1" applyProtection="1">
      <alignment wrapText="1"/>
    </xf>
    <xf numFmtId="4" fontId="7" fillId="0" borderId="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4" xfId="0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0" fontId="4" fillId="0" borderId="4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4" fontId="7" fillId="0" borderId="6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5" fillId="0" borderId="1" xfId="1" applyFont="1" applyFill="1" applyBorder="1" applyAlignment="1" applyProtection="1">
      <alignment horizontal="center" vertical="top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4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0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Protection="1"/>
    <xf numFmtId="0" fontId="0" fillId="0" borderId="6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5" fillId="2" borderId="9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horizontal="left" vertical="top" wrapText="1" indent="5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 indent="2"/>
      <protection locked="0"/>
    </xf>
    <xf numFmtId="0" fontId="3" fillId="0" borderId="0" xfId="1" applyFont="1" applyBorder="1" applyAlignment="1" applyProtection="1">
      <alignment vertical="top" wrapText="1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2" fillId="0" borderId="0" xfId="2" applyFont="1" applyFill="1" applyBorder="1" applyAlignment="1" applyProtection="1">
      <protection locked="0"/>
    </xf>
    <xf numFmtId="4" fontId="7" fillId="0" borderId="7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Protection="1">
      <protection locked="0"/>
    </xf>
    <xf numFmtId="4" fontId="9" fillId="0" borderId="7" xfId="0" applyNumberFormat="1" applyFont="1" applyBorder="1" applyProtection="1">
      <protection locked="0"/>
    </xf>
    <xf numFmtId="4" fontId="9" fillId="0" borderId="6" xfId="0" applyNumberFormat="1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4" fontId="0" fillId="0" borderId="6" xfId="0" applyNumberFormat="1" applyFont="1" applyBorder="1" applyProtection="1">
      <protection locked="0"/>
    </xf>
    <xf numFmtId="43" fontId="0" fillId="0" borderId="0" xfId="4" applyFont="1" applyProtection="1"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</cellXfs>
  <cellStyles count="5">
    <cellStyle name="Millares" xfId="4" builtinId="3"/>
    <cellStyle name="Normal" xfId="0" builtinId="0"/>
    <cellStyle name="Normal 2 2" xfId="1"/>
    <cellStyle name="Normal 3" xfId="2"/>
    <cellStyle name="S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61" t="s">
        <v>144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workbookViewId="0">
      <selection activeCell="H3" sqref="H3:O4"/>
    </sheetView>
  </sheetViews>
  <sheetFormatPr baseColWidth="10" defaultRowHeight="11.25" x14ac:dyDescent="0.2"/>
  <cols>
    <col min="1" max="3" width="4.83203125" style="36" customWidth="1"/>
    <col min="4" max="5" width="9.1640625" style="36" customWidth="1"/>
    <col min="6" max="6" width="8.1640625" style="36" bestFit="1" customWidth="1"/>
    <col min="7" max="7" width="72.83203125" style="36" customWidth="1"/>
    <col min="8" max="8" width="18.33203125" style="60" customWidth="1"/>
    <col min="9" max="9" width="16.6640625" style="60" customWidth="1"/>
    <col min="10" max="15" width="18.33203125" style="60" customWidth="1"/>
    <col min="16" max="16384" width="12" style="36"/>
  </cols>
  <sheetData>
    <row r="1" spans="1:15" ht="35.1" customHeight="1" x14ac:dyDescent="0.2">
      <c r="A1" s="82" t="s">
        <v>281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</row>
    <row r="2" spans="1:15" ht="24.95" customHeight="1" x14ac:dyDescent="0.2">
      <c r="A2" s="56" t="s">
        <v>0</v>
      </c>
      <c r="B2" s="58" t="s">
        <v>1</v>
      </c>
      <c r="C2" s="56" t="s">
        <v>13</v>
      </c>
      <c r="D2" s="58" t="s">
        <v>2</v>
      </c>
      <c r="E2" s="56" t="s">
        <v>16</v>
      </c>
      <c r="F2" s="56" t="s">
        <v>3</v>
      </c>
      <c r="G2" s="56" t="s">
        <v>4</v>
      </c>
      <c r="H2" s="57" t="s">
        <v>5</v>
      </c>
      <c r="I2" s="57" t="s">
        <v>142</v>
      </c>
      <c r="J2" s="57" t="s">
        <v>6</v>
      </c>
      <c r="K2" s="57" t="s">
        <v>7</v>
      </c>
      <c r="L2" s="57" t="s">
        <v>8</v>
      </c>
      <c r="M2" s="57" t="s">
        <v>9</v>
      </c>
      <c r="N2" s="57" t="s">
        <v>10</v>
      </c>
      <c r="O2" s="57" t="s">
        <v>11</v>
      </c>
    </row>
    <row r="3" spans="1:15" x14ac:dyDescent="0.2">
      <c r="A3" s="34">
        <v>900001</v>
      </c>
      <c r="B3" s="2"/>
      <c r="C3" s="4"/>
      <c r="D3" s="4"/>
      <c r="E3" s="4"/>
      <c r="F3" s="6"/>
      <c r="G3" s="3" t="s">
        <v>12</v>
      </c>
      <c r="H3" s="81">
        <v>30663160.129999999</v>
      </c>
      <c r="I3" s="81">
        <v>113989381.84999999</v>
      </c>
      <c r="J3" s="81">
        <v>144652541.97999999</v>
      </c>
      <c r="K3" s="81">
        <v>133136261.48999999</v>
      </c>
      <c r="L3" s="81">
        <v>132319202.05</v>
      </c>
      <c r="M3" s="81">
        <v>129278483.15000001</v>
      </c>
      <c r="N3" s="81">
        <v>129278483.15000001</v>
      </c>
      <c r="O3" s="81">
        <v>12333339.93</v>
      </c>
    </row>
    <row r="4" spans="1:15" x14ac:dyDescent="0.2">
      <c r="F4" s="36" t="s">
        <v>147</v>
      </c>
      <c r="G4" s="36" t="s">
        <v>148</v>
      </c>
      <c r="H4" s="81">
        <v>793920</v>
      </c>
      <c r="I4" s="81">
        <v>-203000</v>
      </c>
      <c r="J4" s="81">
        <v>590920</v>
      </c>
      <c r="K4" s="81">
        <v>590920</v>
      </c>
      <c r="L4" s="81">
        <v>449280.81</v>
      </c>
      <c r="M4" s="81">
        <v>449280.81</v>
      </c>
      <c r="N4" s="81">
        <v>449280.81</v>
      </c>
      <c r="O4" s="81">
        <v>141639.19</v>
      </c>
    </row>
    <row r="5" spans="1:15" x14ac:dyDescent="0.2">
      <c r="A5" s="36" t="s">
        <v>149</v>
      </c>
      <c r="B5" s="36">
        <v>1</v>
      </c>
      <c r="C5" s="36">
        <v>6</v>
      </c>
      <c r="D5" s="36" t="s">
        <v>150</v>
      </c>
      <c r="E5" s="36" t="s">
        <v>151</v>
      </c>
      <c r="F5" s="36">
        <v>1000</v>
      </c>
      <c r="G5" s="36" t="s">
        <v>148</v>
      </c>
      <c r="H5" s="81">
        <v>0</v>
      </c>
      <c r="I5" s="81">
        <v>0</v>
      </c>
      <c r="J5" s="81">
        <v>0</v>
      </c>
      <c r="K5" s="81">
        <v>0</v>
      </c>
      <c r="L5" s="81">
        <v>0</v>
      </c>
      <c r="M5" s="81">
        <v>0</v>
      </c>
      <c r="N5" s="81">
        <v>0</v>
      </c>
      <c r="O5" s="81">
        <v>0</v>
      </c>
    </row>
    <row r="6" spans="1:15" x14ac:dyDescent="0.2">
      <c r="A6" s="36" t="s">
        <v>149</v>
      </c>
      <c r="B6" s="36">
        <v>1</v>
      </c>
      <c r="C6" s="36">
        <v>4</v>
      </c>
      <c r="D6" s="36" t="s">
        <v>150</v>
      </c>
      <c r="E6" s="36" t="s">
        <v>151</v>
      </c>
      <c r="F6" s="36">
        <v>1131</v>
      </c>
      <c r="G6" s="36" t="s">
        <v>152</v>
      </c>
      <c r="H6" s="81">
        <v>743920</v>
      </c>
      <c r="I6" s="81">
        <v>-203000</v>
      </c>
      <c r="J6" s="81">
        <v>540920</v>
      </c>
      <c r="K6" s="81">
        <v>540920</v>
      </c>
      <c r="L6" s="81">
        <v>408567.29</v>
      </c>
      <c r="M6" s="81">
        <v>408567.29</v>
      </c>
      <c r="N6" s="81">
        <v>408567.29</v>
      </c>
      <c r="O6" s="81">
        <v>132352.71</v>
      </c>
    </row>
    <row r="7" spans="1:15" x14ac:dyDescent="0.2">
      <c r="A7" s="36" t="s">
        <v>149</v>
      </c>
      <c r="B7" s="36">
        <v>1</v>
      </c>
      <c r="C7" s="36">
        <v>6</v>
      </c>
      <c r="D7" s="36" t="s">
        <v>150</v>
      </c>
      <c r="E7" s="36" t="s">
        <v>151</v>
      </c>
      <c r="F7" s="36">
        <v>1212</v>
      </c>
      <c r="G7" s="36" t="s">
        <v>153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</row>
    <row r="8" spans="1:15" x14ac:dyDescent="0.2">
      <c r="A8" s="36" t="s">
        <v>149</v>
      </c>
      <c r="B8" s="36">
        <v>1</v>
      </c>
      <c r="C8" s="36">
        <v>6</v>
      </c>
      <c r="D8" s="36" t="s">
        <v>150</v>
      </c>
      <c r="E8" s="36" t="s">
        <v>151</v>
      </c>
      <c r="F8" s="36">
        <v>1321</v>
      </c>
      <c r="G8" s="36" t="s">
        <v>154</v>
      </c>
      <c r="H8" s="81">
        <v>0</v>
      </c>
      <c r="I8" s="81">
        <v>0</v>
      </c>
      <c r="J8" s="81">
        <v>0</v>
      </c>
      <c r="K8" s="81">
        <v>0</v>
      </c>
      <c r="L8" s="81">
        <v>0</v>
      </c>
      <c r="M8" s="81">
        <v>0</v>
      </c>
      <c r="N8" s="81">
        <v>0</v>
      </c>
      <c r="O8" s="81">
        <v>0</v>
      </c>
    </row>
    <row r="9" spans="1:15" x14ac:dyDescent="0.2">
      <c r="A9" s="36" t="s">
        <v>149</v>
      </c>
      <c r="B9" s="36">
        <v>1</v>
      </c>
      <c r="C9" s="36">
        <v>6</v>
      </c>
      <c r="D9" s="36" t="s">
        <v>150</v>
      </c>
      <c r="E9" s="36" t="s">
        <v>151</v>
      </c>
      <c r="F9" s="36">
        <v>1323</v>
      </c>
      <c r="G9" s="36" t="s">
        <v>155</v>
      </c>
      <c r="H9" s="81">
        <v>0</v>
      </c>
      <c r="I9" s="81">
        <v>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</row>
    <row r="10" spans="1:15" x14ac:dyDescent="0.2">
      <c r="A10" s="36" t="s">
        <v>149</v>
      </c>
      <c r="B10" s="36">
        <v>1</v>
      </c>
      <c r="C10" s="36">
        <v>6</v>
      </c>
      <c r="D10" s="36" t="s">
        <v>150</v>
      </c>
      <c r="E10" s="36" t="s">
        <v>151</v>
      </c>
      <c r="F10" s="36">
        <v>1411</v>
      </c>
      <c r="G10" s="36" t="s">
        <v>156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1:15" x14ac:dyDescent="0.2">
      <c r="A11" s="36" t="s">
        <v>149</v>
      </c>
      <c r="B11" s="36">
        <v>1</v>
      </c>
      <c r="C11" s="36">
        <v>6</v>
      </c>
      <c r="D11" s="36" t="s">
        <v>150</v>
      </c>
      <c r="E11" s="36" t="s">
        <v>151</v>
      </c>
      <c r="F11" s="36">
        <v>1421</v>
      </c>
      <c r="G11" s="36" t="s">
        <v>157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1:15" x14ac:dyDescent="0.2">
      <c r="A12" s="36" t="s">
        <v>149</v>
      </c>
      <c r="B12" s="36">
        <v>1</v>
      </c>
      <c r="C12" s="36">
        <v>6</v>
      </c>
      <c r="D12" s="36" t="s">
        <v>150</v>
      </c>
      <c r="E12" s="36" t="s">
        <v>151</v>
      </c>
      <c r="F12" s="36">
        <v>1431</v>
      </c>
      <c r="G12" s="36" t="s">
        <v>158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1:15" x14ac:dyDescent="0.2">
      <c r="A13" s="36" t="s">
        <v>149</v>
      </c>
      <c r="B13" s="36">
        <v>1</v>
      </c>
      <c r="C13" s="36">
        <v>6</v>
      </c>
      <c r="D13" s="36" t="s">
        <v>150</v>
      </c>
      <c r="E13" s="36" t="s">
        <v>151</v>
      </c>
      <c r="F13" s="36">
        <v>1522</v>
      </c>
      <c r="G13" s="36" t="s">
        <v>163</v>
      </c>
      <c r="H13" s="60">
        <v>50000</v>
      </c>
      <c r="I13" s="60">
        <v>0</v>
      </c>
      <c r="J13" s="60">
        <v>50000</v>
      </c>
      <c r="K13" s="60">
        <v>50000</v>
      </c>
      <c r="L13" s="60">
        <v>40713.519999999997</v>
      </c>
      <c r="M13" s="60">
        <v>40713.519999999997</v>
      </c>
      <c r="N13" s="60">
        <v>40713.519999999997</v>
      </c>
      <c r="O13" s="60">
        <v>9286.48</v>
      </c>
    </row>
    <row r="14" spans="1:15" x14ac:dyDescent="0.2">
      <c r="A14" s="36" t="s">
        <v>149</v>
      </c>
      <c r="B14" s="36">
        <v>1</v>
      </c>
      <c r="C14" s="36">
        <v>6</v>
      </c>
      <c r="D14" s="36" t="s">
        <v>150</v>
      </c>
      <c r="E14" s="36" t="s">
        <v>151</v>
      </c>
      <c r="F14" s="36">
        <v>1545</v>
      </c>
      <c r="G14" s="36" t="s">
        <v>159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</row>
    <row r="15" spans="1:15" x14ac:dyDescent="0.2">
      <c r="A15" s="36" t="s">
        <v>149</v>
      </c>
      <c r="B15" s="36">
        <v>1</v>
      </c>
      <c r="C15" s="36">
        <v>6</v>
      </c>
      <c r="D15" s="36" t="s">
        <v>150</v>
      </c>
      <c r="E15" s="36" t="s">
        <v>151</v>
      </c>
      <c r="F15" s="36">
        <v>1592</v>
      </c>
      <c r="G15" s="36" t="s">
        <v>160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</row>
    <row r="16" spans="1:15" x14ac:dyDescent="0.2">
      <c r="A16" s="36" t="s">
        <v>149</v>
      </c>
      <c r="B16" s="36">
        <v>1</v>
      </c>
      <c r="C16" s="36">
        <v>6</v>
      </c>
      <c r="D16" s="36" t="s">
        <v>150</v>
      </c>
      <c r="E16" s="36" t="s">
        <v>151</v>
      </c>
      <c r="F16" s="36">
        <v>1593</v>
      </c>
      <c r="G16" s="36" t="s">
        <v>161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</row>
    <row r="17" spans="1:15" x14ac:dyDescent="0.2">
      <c r="A17" s="36" t="s">
        <v>149</v>
      </c>
      <c r="B17" s="36">
        <v>1</v>
      </c>
      <c r="C17" s="36">
        <v>6</v>
      </c>
      <c r="D17" s="36" t="s">
        <v>150</v>
      </c>
      <c r="E17" s="36" t="s">
        <v>151</v>
      </c>
      <c r="F17" s="36">
        <v>1594</v>
      </c>
      <c r="G17" s="36" t="s">
        <v>162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</row>
    <row r="18" spans="1:15" x14ac:dyDescent="0.2">
      <c r="A18" s="36" t="s">
        <v>147</v>
      </c>
      <c r="B18" s="36" t="s">
        <v>147</v>
      </c>
      <c r="C18" s="36" t="s">
        <v>147</v>
      </c>
      <c r="D18" s="36" t="s">
        <v>147</v>
      </c>
      <c r="E18" s="36" t="s">
        <v>147</v>
      </c>
      <c r="F18" s="36">
        <v>1596</v>
      </c>
      <c r="G18" s="36" t="s">
        <v>164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5">
        <v>0</v>
      </c>
      <c r="N18" s="5">
        <v>0</v>
      </c>
      <c r="O18" s="5">
        <v>0</v>
      </c>
    </row>
    <row r="19" spans="1:15" x14ac:dyDescent="0.2">
      <c r="A19" s="36" t="s">
        <v>149</v>
      </c>
      <c r="B19" s="36">
        <v>1</v>
      </c>
      <c r="C19" s="36">
        <v>6</v>
      </c>
      <c r="D19" s="36" t="s">
        <v>150</v>
      </c>
      <c r="E19" s="36" t="s">
        <v>166</v>
      </c>
      <c r="F19" s="36">
        <v>2000</v>
      </c>
      <c r="G19" s="73" t="s">
        <v>165</v>
      </c>
      <c r="H19" s="81">
        <v>11656126.91</v>
      </c>
      <c r="I19" s="81">
        <v>400440.39</v>
      </c>
      <c r="J19" s="81">
        <v>12056567.300000001</v>
      </c>
      <c r="K19" s="81">
        <v>9283596.0099999998</v>
      </c>
      <c r="L19" s="81">
        <v>9099234.7599999998</v>
      </c>
      <c r="M19" s="81">
        <v>8640584.75</v>
      </c>
      <c r="N19" s="81">
        <v>8640584.75</v>
      </c>
      <c r="O19" s="81">
        <v>2957332.54</v>
      </c>
    </row>
    <row r="20" spans="1:15" x14ac:dyDescent="0.2">
      <c r="A20" s="36" t="s">
        <v>149</v>
      </c>
      <c r="B20" s="36">
        <v>1</v>
      </c>
      <c r="C20" s="36">
        <v>6</v>
      </c>
      <c r="D20" s="36" t="s">
        <v>150</v>
      </c>
      <c r="E20" s="36" t="s">
        <v>166</v>
      </c>
      <c r="F20" s="36">
        <v>2111</v>
      </c>
      <c r="G20" s="36" t="s">
        <v>167</v>
      </c>
      <c r="H20" s="81">
        <v>284890.99</v>
      </c>
      <c r="I20" s="81">
        <v>-28793.54</v>
      </c>
      <c r="J20" s="81">
        <v>256097.45</v>
      </c>
      <c r="K20" s="81">
        <v>163305.49</v>
      </c>
      <c r="L20" s="81">
        <v>159245.53</v>
      </c>
      <c r="M20" s="81">
        <v>119830.78</v>
      </c>
      <c r="N20" s="81">
        <v>119830.78</v>
      </c>
      <c r="O20" s="81">
        <v>96851.92</v>
      </c>
    </row>
    <row r="21" spans="1:15" x14ac:dyDescent="0.2">
      <c r="A21" s="36" t="s">
        <v>149</v>
      </c>
      <c r="B21" s="36">
        <v>1</v>
      </c>
      <c r="C21" s="36">
        <v>6</v>
      </c>
      <c r="D21" s="36" t="s">
        <v>150</v>
      </c>
      <c r="E21" s="36" t="s">
        <v>166</v>
      </c>
      <c r="F21" s="36">
        <v>2141</v>
      </c>
      <c r="G21" s="36" t="s">
        <v>168</v>
      </c>
      <c r="H21" s="81">
        <v>143942.26999999999</v>
      </c>
      <c r="I21" s="81">
        <v>-36500</v>
      </c>
      <c r="J21" s="81">
        <v>107442.27</v>
      </c>
      <c r="K21" s="81">
        <v>47842.879999999997</v>
      </c>
      <c r="L21" s="81">
        <v>47842.879999999997</v>
      </c>
      <c r="M21" s="81">
        <v>47842.879999999997</v>
      </c>
      <c r="N21" s="81">
        <v>47842.879999999997</v>
      </c>
      <c r="O21" s="81">
        <v>59599.39</v>
      </c>
    </row>
    <row r="22" spans="1:15" x14ac:dyDescent="0.2">
      <c r="A22" s="36" t="s">
        <v>149</v>
      </c>
      <c r="B22" s="36">
        <v>1</v>
      </c>
      <c r="C22" s="36">
        <v>6</v>
      </c>
      <c r="D22" s="36" t="s">
        <v>150</v>
      </c>
      <c r="E22" s="36" t="s">
        <v>166</v>
      </c>
      <c r="F22" s="36">
        <v>2151</v>
      </c>
      <c r="G22" s="36" t="s">
        <v>169</v>
      </c>
      <c r="H22" s="81">
        <v>5700</v>
      </c>
      <c r="I22" s="81">
        <v>0</v>
      </c>
      <c r="J22" s="81">
        <v>5700</v>
      </c>
      <c r="K22" s="81">
        <v>3369</v>
      </c>
      <c r="L22" s="81">
        <v>3369</v>
      </c>
      <c r="M22" s="81">
        <v>3369</v>
      </c>
      <c r="N22" s="81">
        <v>3369</v>
      </c>
      <c r="O22" s="81">
        <v>2331</v>
      </c>
    </row>
    <row r="23" spans="1:15" x14ac:dyDescent="0.2">
      <c r="A23" s="36" t="s">
        <v>149</v>
      </c>
      <c r="B23" s="36">
        <v>1</v>
      </c>
      <c r="C23" s="36">
        <v>4</v>
      </c>
      <c r="D23" s="36" t="s">
        <v>150</v>
      </c>
      <c r="E23" s="36" t="s">
        <v>166</v>
      </c>
      <c r="F23" s="36">
        <v>2161</v>
      </c>
      <c r="G23" s="36" t="s">
        <v>170</v>
      </c>
      <c r="H23" s="81">
        <v>454290.97</v>
      </c>
      <c r="I23" s="81">
        <v>17000</v>
      </c>
      <c r="J23" s="81">
        <v>471290.97</v>
      </c>
      <c r="K23" s="81">
        <v>395037.63</v>
      </c>
      <c r="L23" s="81">
        <v>395037.63</v>
      </c>
      <c r="M23" s="81">
        <v>388054.43</v>
      </c>
      <c r="N23" s="81">
        <v>388054.43</v>
      </c>
      <c r="O23" s="81">
        <v>76253.34</v>
      </c>
    </row>
    <row r="24" spans="1:15" x14ac:dyDescent="0.2">
      <c r="A24" s="36" t="s">
        <v>149</v>
      </c>
      <c r="B24" s="36">
        <v>1</v>
      </c>
      <c r="C24" s="36">
        <v>6</v>
      </c>
      <c r="D24" s="36" t="s">
        <v>150</v>
      </c>
      <c r="E24" s="36" t="s">
        <v>166</v>
      </c>
      <c r="F24" s="36">
        <v>2211</v>
      </c>
      <c r="G24" s="36" t="s">
        <v>171</v>
      </c>
      <c r="H24" s="81">
        <v>45620</v>
      </c>
      <c r="I24" s="81">
        <v>11950.99</v>
      </c>
      <c r="J24" s="81">
        <v>57570.99</v>
      </c>
      <c r="K24" s="81">
        <v>35866.42</v>
      </c>
      <c r="L24" s="81">
        <v>35866.42</v>
      </c>
      <c r="M24" s="81">
        <v>35866.42</v>
      </c>
      <c r="N24" s="81">
        <v>35866.42</v>
      </c>
      <c r="O24" s="81">
        <v>21704.57</v>
      </c>
    </row>
    <row r="25" spans="1:15" x14ac:dyDescent="0.2">
      <c r="A25" s="36" t="s">
        <v>149</v>
      </c>
      <c r="B25" s="36">
        <v>1</v>
      </c>
      <c r="C25" s="36">
        <v>6</v>
      </c>
      <c r="D25" s="36" t="s">
        <v>150</v>
      </c>
      <c r="E25" s="36" t="s">
        <v>166</v>
      </c>
      <c r="F25" s="36">
        <v>2212</v>
      </c>
      <c r="G25" s="36" t="s">
        <v>172</v>
      </c>
      <c r="H25" s="81">
        <v>80000</v>
      </c>
      <c r="I25" s="81">
        <v>-47277</v>
      </c>
      <c r="J25" s="81">
        <v>32723</v>
      </c>
      <c r="K25" s="81">
        <v>27304.59</v>
      </c>
      <c r="L25" s="81">
        <v>27304.59</v>
      </c>
      <c r="M25" s="81">
        <v>27304.59</v>
      </c>
      <c r="N25" s="81">
        <v>27304.59</v>
      </c>
      <c r="O25" s="81">
        <v>5418.41</v>
      </c>
    </row>
    <row r="26" spans="1:15" x14ac:dyDescent="0.2">
      <c r="A26" s="36" t="s">
        <v>149</v>
      </c>
      <c r="B26" s="36">
        <v>1</v>
      </c>
      <c r="C26" s="36">
        <v>6</v>
      </c>
      <c r="D26" s="36" t="s">
        <v>150</v>
      </c>
      <c r="E26" s="36" t="s">
        <v>166</v>
      </c>
      <c r="F26" s="36">
        <v>2411</v>
      </c>
      <c r="G26" s="36" t="s">
        <v>173</v>
      </c>
      <c r="H26" s="81">
        <v>7600</v>
      </c>
      <c r="I26" s="81">
        <v>16000</v>
      </c>
      <c r="J26" s="81">
        <v>23600</v>
      </c>
      <c r="K26" s="81">
        <v>7713.15</v>
      </c>
      <c r="L26" s="81">
        <v>7713.15</v>
      </c>
      <c r="M26" s="81">
        <v>7713.15</v>
      </c>
      <c r="N26" s="81">
        <v>7713.15</v>
      </c>
      <c r="O26" s="81">
        <v>15886.85</v>
      </c>
    </row>
    <row r="27" spans="1:15" x14ac:dyDescent="0.2">
      <c r="A27" s="36" t="s">
        <v>149</v>
      </c>
      <c r="B27" s="36">
        <v>1</v>
      </c>
      <c r="C27" s="36">
        <v>6</v>
      </c>
      <c r="D27" s="36" t="s">
        <v>150</v>
      </c>
      <c r="E27" s="36" t="s">
        <v>166</v>
      </c>
      <c r="F27" s="36">
        <v>2421</v>
      </c>
      <c r="G27" s="36" t="s">
        <v>174</v>
      </c>
      <c r="H27" s="81">
        <v>17571.830000000002</v>
      </c>
      <c r="I27" s="81">
        <v>4928.17</v>
      </c>
      <c r="J27" s="81">
        <v>22500</v>
      </c>
      <c r="K27" s="81">
        <v>10449.91</v>
      </c>
      <c r="L27" s="81">
        <v>10449.91</v>
      </c>
      <c r="M27" s="81">
        <v>10449.91</v>
      </c>
      <c r="N27" s="81">
        <v>10449.91</v>
      </c>
      <c r="O27" s="81">
        <v>12050.09</v>
      </c>
    </row>
    <row r="28" spans="1:15" x14ac:dyDescent="0.2">
      <c r="A28" s="36" t="s">
        <v>149</v>
      </c>
      <c r="B28" s="36">
        <v>1</v>
      </c>
      <c r="C28" s="36">
        <v>6</v>
      </c>
      <c r="D28" s="36" t="s">
        <v>150</v>
      </c>
      <c r="E28" s="36" t="s">
        <v>166</v>
      </c>
      <c r="F28" s="36">
        <v>2431</v>
      </c>
      <c r="G28" s="36" t="s">
        <v>175</v>
      </c>
      <c r="H28" s="81">
        <v>40105</v>
      </c>
      <c r="I28" s="81">
        <v>-18500</v>
      </c>
      <c r="J28" s="81">
        <v>21605</v>
      </c>
      <c r="K28" s="81">
        <v>0</v>
      </c>
      <c r="L28" s="81">
        <v>0</v>
      </c>
      <c r="M28" s="81">
        <v>0</v>
      </c>
      <c r="N28" s="81">
        <v>0</v>
      </c>
      <c r="O28" s="81">
        <v>21605</v>
      </c>
    </row>
    <row r="29" spans="1:15" x14ac:dyDescent="0.2">
      <c r="A29" s="36" t="s">
        <v>149</v>
      </c>
      <c r="B29" s="36">
        <v>1</v>
      </c>
      <c r="C29" s="36">
        <v>6</v>
      </c>
      <c r="D29" s="36" t="s">
        <v>150</v>
      </c>
      <c r="E29" s="36" t="s">
        <v>166</v>
      </c>
      <c r="F29" s="36">
        <v>2441</v>
      </c>
      <c r="G29" s="36" t="s">
        <v>176</v>
      </c>
      <c r="H29" s="81">
        <v>12000</v>
      </c>
      <c r="I29" s="81">
        <v>-8300</v>
      </c>
      <c r="J29" s="81">
        <v>3700</v>
      </c>
      <c r="K29" s="81">
        <v>622.92999999999995</v>
      </c>
      <c r="L29" s="81">
        <v>622.92999999999995</v>
      </c>
      <c r="M29" s="81">
        <v>622.92999999999995</v>
      </c>
      <c r="N29" s="81">
        <v>622.92999999999995</v>
      </c>
      <c r="O29" s="81">
        <v>3077.07</v>
      </c>
    </row>
    <row r="30" spans="1:15" x14ac:dyDescent="0.2">
      <c r="A30" s="36" t="s">
        <v>149</v>
      </c>
      <c r="B30" s="36">
        <v>1</v>
      </c>
      <c r="C30" s="36">
        <v>6</v>
      </c>
      <c r="D30" s="36" t="s">
        <v>150</v>
      </c>
      <c r="E30" s="36" t="s">
        <v>166</v>
      </c>
      <c r="F30" s="36">
        <v>2461</v>
      </c>
      <c r="G30" s="36" t="s">
        <v>177</v>
      </c>
      <c r="H30" s="81">
        <v>115761</v>
      </c>
      <c r="I30" s="81">
        <v>-18348.04</v>
      </c>
      <c r="J30" s="81">
        <v>97412.96</v>
      </c>
      <c r="K30" s="81">
        <v>57192.74</v>
      </c>
      <c r="L30" s="81">
        <v>57192.74</v>
      </c>
      <c r="M30" s="81">
        <v>56701.13</v>
      </c>
      <c r="N30" s="81">
        <v>56701.13</v>
      </c>
      <c r="O30" s="81">
        <v>40220.22</v>
      </c>
    </row>
    <row r="31" spans="1:15" x14ac:dyDescent="0.2">
      <c r="A31" s="36" t="s">
        <v>149</v>
      </c>
      <c r="B31" s="36">
        <v>1</v>
      </c>
      <c r="C31" s="36">
        <v>6</v>
      </c>
      <c r="D31" s="36" t="s">
        <v>150</v>
      </c>
      <c r="E31" s="36" t="s">
        <v>166</v>
      </c>
      <c r="F31" s="36">
        <v>2471</v>
      </c>
      <c r="G31" s="36" t="s">
        <v>178</v>
      </c>
      <c r="H31" s="81">
        <v>107943.42</v>
      </c>
      <c r="I31" s="81">
        <v>147536.57999999999</v>
      </c>
      <c r="J31" s="81">
        <v>255480</v>
      </c>
      <c r="K31" s="81">
        <v>74305.279999999999</v>
      </c>
      <c r="L31" s="81">
        <v>74305.279999999999</v>
      </c>
      <c r="M31" s="81">
        <v>74305.279999999999</v>
      </c>
      <c r="N31" s="81">
        <v>74305.279999999999</v>
      </c>
      <c r="O31" s="81">
        <v>181174.72</v>
      </c>
    </row>
    <row r="32" spans="1:15" x14ac:dyDescent="0.2">
      <c r="A32" s="36" t="s">
        <v>149</v>
      </c>
      <c r="B32" s="36">
        <v>1</v>
      </c>
      <c r="C32" s="36">
        <v>6</v>
      </c>
      <c r="D32" s="36" t="s">
        <v>150</v>
      </c>
      <c r="E32" s="36" t="s">
        <v>166</v>
      </c>
      <c r="F32" s="36">
        <v>2481</v>
      </c>
      <c r="G32" s="36" t="s">
        <v>179</v>
      </c>
      <c r="H32" s="81">
        <v>212385.96</v>
      </c>
      <c r="I32" s="81">
        <v>74020.639999999999</v>
      </c>
      <c r="J32" s="81">
        <v>286406.59999999998</v>
      </c>
      <c r="K32" s="81">
        <v>77969.570000000007</v>
      </c>
      <c r="L32" s="81">
        <v>77969.570000000007</v>
      </c>
      <c r="M32" s="81">
        <v>74469.990000000005</v>
      </c>
      <c r="N32" s="81">
        <v>74469.990000000005</v>
      </c>
      <c r="O32" s="81">
        <v>208437.03</v>
      </c>
    </row>
    <row r="33" spans="1:15" x14ac:dyDescent="0.2">
      <c r="A33" s="36" t="s">
        <v>149</v>
      </c>
      <c r="B33" s="36">
        <v>1</v>
      </c>
      <c r="C33" s="36">
        <v>6</v>
      </c>
      <c r="D33" s="36" t="s">
        <v>150</v>
      </c>
      <c r="E33" s="36" t="s">
        <v>166</v>
      </c>
      <c r="F33" s="36">
        <v>2491</v>
      </c>
      <c r="G33" s="36" t="s">
        <v>180</v>
      </c>
      <c r="H33" s="81">
        <v>49861</v>
      </c>
      <c r="I33" s="81">
        <v>25513.75</v>
      </c>
      <c r="J33" s="81">
        <v>75374.75</v>
      </c>
      <c r="K33" s="81">
        <v>58786.2</v>
      </c>
      <c r="L33" s="81">
        <v>58786.2</v>
      </c>
      <c r="M33" s="81">
        <v>58453.07</v>
      </c>
      <c r="N33" s="81">
        <v>58453.07</v>
      </c>
      <c r="O33" s="81">
        <v>16588.55</v>
      </c>
    </row>
    <row r="34" spans="1:15" x14ac:dyDescent="0.2">
      <c r="A34" s="36" t="s">
        <v>149</v>
      </c>
      <c r="B34" s="36">
        <v>1</v>
      </c>
      <c r="C34" s="36">
        <v>6</v>
      </c>
      <c r="D34" s="36" t="s">
        <v>150</v>
      </c>
      <c r="E34" s="36" t="s">
        <v>166</v>
      </c>
      <c r="F34" s="36">
        <v>2511</v>
      </c>
      <c r="G34" s="36" t="s">
        <v>181</v>
      </c>
      <c r="H34" s="81">
        <v>3293782.6</v>
      </c>
      <c r="I34" s="81">
        <v>-253690.4</v>
      </c>
      <c r="J34" s="81">
        <v>3040092.2</v>
      </c>
      <c r="K34" s="81">
        <v>1942277.09</v>
      </c>
      <c r="L34" s="81">
        <v>1942277.09</v>
      </c>
      <c r="M34" s="81">
        <v>1942277.09</v>
      </c>
      <c r="N34" s="81">
        <v>1942277.09</v>
      </c>
      <c r="O34" s="81">
        <v>1097815.1100000001</v>
      </c>
    </row>
    <row r="35" spans="1:15" x14ac:dyDescent="0.2">
      <c r="A35" s="36" t="s">
        <v>149</v>
      </c>
      <c r="B35" s="36">
        <v>1</v>
      </c>
      <c r="C35" s="36">
        <v>6</v>
      </c>
      <c r="D35" s="36" t="s">
        <v>150</v>
      </c>
      <c r="E35" s="36" t="s">
        <v>166</v>
      </c>
      <c r="F35" s="36">
        <v>2531</v>
      </c>
      <c r="G35" s="36" t="s">
        <v>182</v>
      </c>
      <c r="H35" s="81">
        <v>3400</v>
      </c>
      <c r="I35" s="81">
        <v>-1000</v>
      </c>
      <c r="J35" s="81">
        <v>2400</v>
      </c>
      <c r="K35" s="81">
        <v>0</v>
      </c>
      <c r="L35" s="81">
        <v>0</v>
      </c>
      <c r="M35" s="81">
        <v>0</v>
      </c>
      <c r="N35" s="81">
        <v>0</v>
      </c>
      <c r="O35" s="81">
        <v>2400</v>
      </c>
    </row>
    <row r="36" spans="1:15" x14ac:dyDescent="0.2">
      <c r="A36" s="36" t="s">
        <v>149</v>
      </c>
      <c r="B36" s="36">
        <v>1</v>
      </c>
      <c r="C36" s="36">
        <v>6</v>
      </c>
      <c r="D36" s="36" t="s">
        <v>150</v>
      </c>
      <c r="E36" s="36" t="s">
        <v>166</v>
      </c>
      <c r="F36" s="36">
        <v>2541</v>
      </c>
      <c r="G36" s="36" t="s">
        <v>285</v>
      </c>
      <c r="H36" s="81">
        <v>9200</v>
      </c>
      <c r="I36" s="81">
        <v>-9000</v>
      </c>
      <c r="J36" s="81">
        <v>200</v>
      </c>
      <c r="K36" s="81">
        <v>0</v>
      </c>
      <c r="L36" s="81">
        <v>0</v>
      </c>
      <c r="M36" s="81">
        <v>0</v>
      </c>
      <c r="N36" s="81">
        <v>0</v>
      </c>
      <c r="O36" s="81">
        <v>200</v>
      </c>
    </row>
    <row r="37" spans="1:15" x14ac:dyDescent="0.2">
      <c r="A37" s="36" t="s">
        <v>149</v>
      </c>
      <c r="B37" s="36">
        <v>1</v>
      </c>
      <c r="C37" s="36">
        <v>6</v>
      </c>
      <c r="D37" s="36" t="s">
        <v>150</v>
      </c>
      <c r="E37" s="36" t="s">
        <v>166</v>
      </c>
      <c r="F37" s="36">
        <v>2551</v>
      </c>
      <c r="G37" s="36" t="s">
        <v>184</v>
      </c>
      <c r="H37" s="81">
        <v>43111.06</v>
      </c>
      <c r="I37" s="81">
        <v>-3111.06</v>
      </c>
      <c r="J37" s="81">
        <v>40000</v>
      </c>
      <c r="K37" s="81">
        <v>0</v>
      </c>
      <c r="L37" s="81">
        <v>0</v>
      </c>
      <c r="M37" s="81">
        <v>0</v>
      </c>
      <c r="N37" s="81">
        <v>0</v>
      </c>
      <c r="O37" s="81">
        <v>40000</v>
      </c>
    </row>
    <row r="38" spans="1:15" x14ac:dyDescent="0.2">
      <c r="A38" s="36" t="s">
        <v>149</v>
      </c>
      <c r="B38" s="36">
        <v>1</v>
      </c>
      <c r="C38" s="36">
        <v>6</v>
      </c>
      <c r="D38" s="36" t="s">
        <v>150</v>
      </c>
      <c r="E38" s="36" t="s">
        <v>166</v>
      </c>
      <c r="F38" s="36">
        <v>2612</v>
      </c>
      <c r="G38" s="36" t="s">
        <v>186</v>
      </c>
      <c r="H38" s="81">
        <v>2777540.61</v>
      </c>
      <c r="I38" s="81">
        <v>457536.52</v>
      </c>
      <c r="J38" s="81">
        <v>3235077.13</v>
      </c>
      <c r="K38" s="81">
        <v>3041643.56</v>
      </c>
      <c r="L38" s="81">
        <v>2868786.72</v>
      </c>
      <c r="M38" s="81">
        <v>2703830.56</v>
      </c>
      <c r="N38" s="81">
        <v>2703830.56</v>
      </c>
      <c r="O38" s="81">
        <v>366290.41</v>
      </c>
    </row>
    <row r="39" spans="1:15" x14ac:dyDescent="0.2">
      <c r="A39" s="36" t="s">
        <v>149</v>
      </c>
      <c r="B39" s="36">
        <v>1</v>
      </c>
      <c r="C39" s="36">
        <v>4</v>
      </c>
      <c r="D39" s="36" t="s">
        <v>150</v>
      </c>
      <c r="E39" s="36" t="s">
        <v>166</v>
      </c>
      <c r="F39" s="36">
        <v>2613</v>
      </c>
      <c r="G39" s="36" t="s">
        <v>185</v>
      </c>
      <c r="H39" s="81">
        <v>1775046.74</v>
      </c>
      <c r="I39" s="81">
        <v>95675.31</v>
      </c>
      <c r="J39" s="81">
        <v>1870722.05</v>
      </c>
      <c r="K39" s="81">
        <v>1791613.58</v>
      </c>
      <c r="L39" s="81">
        <v>1784169.13</v>
      </c>
      <c r="M39" s="81">
        <v>1572333.11</v>
      </c>
      <c r="N39" s="81">
        <v>1572333.11</v>
      </c>
      <c r="O39" s="81">
        <v>86552.92</v>
      </c>
    </row>
    <row r="40" spans="1:15" x14ac:dyDescent="0.2">
      <c r="A40" s="36" t="s">
        <v>149</v>
      </c>
      <c r="B40" s="36">
        <v>1</v>
      </c>
      <c r="C40" s="36">
        <v>4</v>
      </c>
      <c r="D40" s="36" t="s">
        <v>150</v>
      </c>
      <c r="E40" s="36" t="s">
        <v>166</v>
      </c>
      <c r="F40" s="36">
        <v>2712</v>
      </c>
      <c r="G40" s="36" t="s">
        <v>187</v>
      </c>
      <c r="H40" s="81">
        <v>272871.03999999998</v>
      </c>
      <c r="I40" s="81">
        <v>-59011.040000000001</v>
      </c>
      <c r="J40" s="81">
        <v>213860</v>
      </c>
      <c r="K40" s="81">
        <v>43427.839999999997</v>
      </c>
      <c r="L40" s="81">
        <v>43427.839999999997</v>
      </c>
      <c r="M40" s="81">
        <v>43427.839999999997</v>
      </c>
      <c r="N40" s="81">
        <v>43427.839999999997</v>
      </c>
      <c r="O40" s="81">
        <v>170432.16</v>
      </c>
    </row>
    <row r="41" spans="1:15" x14ac:dyDescent="0.2">
      <c r="A41" s="36" t="s">
        <v>149</v>
      </c>
      <c r="B41" s="36">
        <v>1</v>
      </c>
      <c r="C41" s="36">
        <v>6</v>
      </c>
      <c r="D41" s="36" t="s">
        <v>150</v>
      </c>
      <c r="E41" s="36" t="s">
        <v>166</v>
      </c>
      <c r="F41" s="36">
        <v>2721</v>
      </c>
      <c r="G41" s="36" t="s">
        <v>188</v>
      </c>
      <c r="H41" s="81">
        <v>257987.57</v>
      </c>
      <c r="I41" s="81">
        <v>-98902.95</v>
      </c>
      <c r="J41" s="81">
        <v>159084.62</v>
      </c>
      <c r="K41" s="81">
        <v>97473.14</v>
      </c>
      <c r="L41" s="81">
        <v>97473.14</v>
      </c>
      <c r="M41" s="81">
        <v>97473.14</v>
      </c>
      <c r="N41" s="81">
        <v>97473.14</v>
      </c>
      <c r="O41" s="81">
        <v>61611.48</v>
      </c>
    </row>
    <row r="42" spans="1:15" x14ac:dyDescent="0.2">
      <c r="A42" s="36" t="s">
        <v>149</v>
      </c>
      <c r="B42" s="36">
        <v>1</v>
      </c>
      <c r="C42" s="36">
        <v>6</v>
      </c>
      <c r="D42" s="36" t="s">
        <v>150</v>
      </c>
      <c r="E42" s="36" t="s">
        <v>166</v>
      </c>
      <c r="F42" s="36">
        <v>2731</v>
      </c>
      <c r="G42" s="36" t="s">
        <v>189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</row>
    <row r="43" spans="1:15" x14ac:dyDescent="0.2">
      <c r="A43" s="36" t="s">
        <v>149</v>
      </c>
      <c r="B43" s="36">
        <v>1</v>
      </c>
      <c r="C43" s="36">
        <v>6</v>
      </c>
      <c r="D43" s="36" t="s">
        <v>150</v>
      </c>
      <c r="E43" s="36" t="s">
        <v>166</v>
      </c>
      <c r="F43" s="36">
        <v>2821</v>
      </c>
      <c r="G43" s="36" t="s">
        <v>286</v>
      </c>
      <c r="H43" s="81">
        <v>0</v>
      </c>
      <c r="I43" s="81">
        <v>5000</v>
      </c>
      <c r="J43" s="81">
        <v>5000</v>
      </c>
      <c r="K43" s="81">
        <v>0</v>
      </c>
      <c r="L43" s="81">
        <v>0</v>
      </c>
      <c r="M43" s="81">
        <v>0</v>
      </c>
      <c r="N43" s="81">
        <v>0</v>
      </c>
      <c r="O43" s="81">
        <v>5000</v>
      </c>
    </row>
    <row r="44" spans="1:15" x14ac:dyDescent="0.2">
      <c r="A44" s="36" t="s">
        <v>149</v>
      </c>
      <c r="B44" s="36">
        <v>1</v>
      </c>
      <c r="C44" s="36">
        <v>6</v>
      </c>
      <c r="D44" s="36" t="s">
        <v>150</v>
      </c>
      <c r="E44" s="36" t="s">
        <v>166</v>
      </c>
      <c r="F44" s="36">
        <v>2831</v>
      </c>
      <c r="G44" s="36" t="s">
        <v>191</v>
      </c>
      <c r="H44" s="81">
        <v>0</v>
      </c>
      <c r="I44" s="81">
        <v>0</v>
      </c>
      <c r="J44" s="81">
        <v>0</v>
      </c>
      <c r="K44" s="81">
        <v>0</v>
      </c>
      <c r="L44" s="81">
        <v>0</v>
      </c>
      <c r="M44" s="81">
        <v>0</v>
      </c>
      <c r="N44" s="81">
        <v>0</v>
      </c>
      <c r="O44" s="81">
        <v>0</v>
      </c>
    </row>
    <row r="45" spans="1:15" x14ac:dyDescent="0.2">
      <c r="A45" s="36" t="s">
        <v>149</v>
      </c>
      <c r="B45" s="36">
        <v>1</v>
      </c>
      <c r="C45" s="36">
        <v>6</v>
      </c>
      <c r="D45" s="36" t="s">
        <v>150</v>
      </c>
      <c r="E45" s="36" t="s">
        <v>166</v>
      </c>
      <c r="F45" s="36">
        <v>2911</v>
      </c>
      <c r="G45" s="36" t="s">
        <v>192</v>
      </c>
      <c r="H45" s="81">
        <v>128717.74</v>
      </c>
      <c r="I45" s="81">
        <v>-23500</v>
      </c>
      <c r="J45" s="81">
        <v>105217.74</v>
      </c>
      <c r="K45" s="81">
        <v>47942.07</v>
      </c>
      <c r="L45" s="81">
        <v>47942.07</v>
      </c>
      <c r="M45" s="81">
        <v>47942.07</v>
      </c>
      <c r="N45" s="81">
        <v>47942.07</v>
      </c>
      <c r="O45" s="81">
        <v>57275.67</v>
      </c>
    </row>
    <row r="46" spans="1:15" x14ac:dyDescent="0.2">
      <c r="A46" s="36" t="s">
        <v>149</v>
      </c>
      <c r="B46" s="36">
        <v>1</v>
      </c>
      <c r="C46" s="36">
        <v>6</v>
      </c>
      <c r="D46" s="36" t="s">
        <v>150</v>
      </c>
      <c r="E46" s="36" t="s">
        <v>166</v>
      </c>
      <c r="F46" s="36">
        <v>2921</v>
      </c>
      <c r="G46" s="36" t="s">
        <v>193</v>
      </c>
      <c r="H46" s="81">
        <v>36000</v>
      </c>
      <c r="I46" s="81">
        <v>-27000</v>
      </c>
      <c r="J46" s="81">
        <v>9000</v>
      </c>
      <c r="K46" s="81">
        <v>2927.92</v>
      </c>
      <c r="L46" s="81">
        <v>2927.92</v>
      </c>
      <c r="M46" s="81">
        <v>2927.92</v>
      </c>
      <c r="N46" s="81">
        <v>2927.92</v>
      </c>
      <c r="O46" s="81">
        <v>6072.08</v>
      </c>
    </row>
    <row r="47" spans="1:15" x14ac:dyDescent="0.2">
      <c r="A47" s="36" t="s">
        <v>149</v>
      </c>
      <c r="B47" s="36">
        <v>1</v>
      </c>
      <c r="C47" s="36">
        <v>6</v>
      </c>
      <c r="D47" s="36" t="s">
        <v>150</v>
      </c>
      <c r="E47" s="36" t="s">
        <v>166</v>
      </c>
      <c r="F47" s="36">
        <v>2931</v>
      </c>
      <c r="G47" s="36" t="s">
        <v>194</v>
      </c>
      <c r="H47" s="81">
        <v>500</v>
      </c>
      <c r="I47" s="81">
        <v>0</v>
      </c>
      <c r="J47" s="81">
        <v>500</v>
      </c>
      <c r="K47" s="81">
        <v>0</v>
      </c>
      <c r="L47" s="81">
        <v>0</v>
      </c>
      <c r="M47" s="81">
        <v>0</v>
      </c>
      <c r="N47" s="81">
        <v>0</v>
      </c>
      <c r="O47" s="81">
        <v>500</v>
      </c>
    </row>
    <row r="48" spans="1:15" x14ac:dyDescent="0.2">
      <c r="A48" s="36" t="s">
        <v>149</v>
      </c>
      <c r="B48" s="36">
        <v>1</v>
      </c>
      <c r="C48" s="36">
        <v>6</v>
      </c>
      <c r="D48" s="36" t="s">
        <v>150</v>
      </c>
      <c r="E48" s="36" t="s">
        <v>166</v>
      </c>
      <c r="F48" s="36">
        <v>2941</v>
      </c>
      <c r="G48" s="36" t="s">
        <v>195</v>
      </c>
      <c r="H48" s="81">
        <v>60331.08</v>
      </c>
      <c r="I48" s="81">
        <v>7668.92</v>
      </c>
      <c r="J48" s="81">
        <v>68000</v>
      </c>
      <c r="K48" s="81">
        <v>27444.31</v>
      </c>
      <c r="L48" s="81">
        <v>27444.31</v>
      </c>
      <c r="M48" s="81">
        <v>21322.99</v>
      </c>
      <c r="N48" s="81">
        <v>21322.99</v>
      </c>
      <c r="O48" s="81">
        <v>40555.69</v>
      </c>
    </row>
    <row r="49" spans="1:15" x14ac:dyDescent="0.2">
      <c r="A49" s="36" t="s">
        <v>149</v>
      </c>
      <c r="B49" s="36">
        <v>1</v>
      </c>
      <c r="C49" s="36">
        <v>6</v>
      </c>
      <c r="D49" s="36" t="s">
        <v>150</v>
      </c>
      <c r="E49" s="36" t="s">
        <v>166</v>
      </c>
      <c r="F49" s="36">
        <v>2961</v>
      </c>
      <c r="G49" s="36" t="s">
        <v>196</v>
      </c>
      <c r="H49" s="81">
        <v>965593.96</v>
      </c>
      <c r="I49" s="81">
        <v>16691.86</v>
      </c>
      <c r="J49" s="81">
        <v>982285.82</v>
      </c>
      <c r="K49" s="81">
        <v>852638.48</v>
      </c>
      <c r="L49" s="81">
        <v>852638.48</v>
      </c>
      <c r="M49" s="81">
        <v>833788.48</v>
      </c>
      <c r="N49" s="81">
        <v>833788.48</v>
      </c>
      <c r="O49" s="81">
        <v>129647.34</v>
      </c>
    </row>
    <row r="50" spans="1:15" x14ac:dyDescent="0.2">
      <c r="A50" s="36" t="s">
        <v>149</v>
      </c>
      <c r="B50" s="36">
        <v>1</v>
      </c>
      <c r="C50" s="36">
        <v>6</v>
      </c>
      <c r="D50" s="36" t="s">
        <v>150</v>
      </c>
      <c r="E50" s="36" t="s">
        <v>166</v>
      </c>
      <c r="F50" s="36">
        <v>2981</v>
      </c>
      <c r="G50" s="36" t="s">
        <v>197</v>
      </c>
      <c r="H50" s="81">
        <v>418349.31</v>
      </c>
      <c r="I50" s="81">
        <v>188874.44</v>
      </c>
      <c r="J50" s="81">
        <v>607223.75</v>
      </c>
      <c r="K50" s="81">
        <v>476442.23</v>
      </c>
      <c r="L50" s="81">
        <v>476442.23</v>
      </c>
      <c r="M50" s="81">
        <v>470277.99</v>
      </c>
      <c r="N50" s="81">
        <v>470277.99</v>
      </c>
      <c r="O50" s="81">
        <v>130781.52</v>
      </c>
    </row>
    <row r="51" spans="1:15" x14ac:dyDescent="0.2">
      <c r="A51" s="36" t="s">
        <v>149</v>
      </c>
      <c r="B51" s="36">
        <v>1</v>
      </c>
      <c r="C51" s="36">
        <v>6</v>
      </c>
      <c r="D51" s="36" t="s">
        <v>150</v>
      </c>
      <c r="E51" s="36" t="s">
        <v>166</v>
      </c>
      <c r="G51" s="73" t="s">
        <v>198</v>
      </c>
      <c r="H51" s="81">
        <v>16341806.109999999</v>
      </c>
      <c r="I51" s="81">
        <v>105296511.86</v>
      </c>
      <c r="J51" s="81">
        <v>121638317.97</v>
      </c>
      <c r="K51" s="81">
        <v>117140714.26000001</v>
      </c>
      <c r="L51" s="81">
        <v>116649655.27</v>
      </c>
      <c r="M51" s="81">
        <v>116321062.84999999</v>
      </c>
      <c r="N51" s="81">
        <v>116321062.84999999</v>
      </c>
      <c r="O51" s="81">
        <v>4988662.7</v>
      </c>
    </row>
    <row r="52" spans="1:15" x14ac:dyDescent="0.2">
      <c r="A52" s="36" t="s">
        <v>147</v>
      </c>
      <c r="B52" s="36" t="s">
        <v>147</v>
      </c>
      <c r="C52" s="36" t="s">
        <v>147</v>
      </c>
      <c r="D52" s="36" t="s">
        <v>147</v>
      </c>
      <c r="E52" s="36" t="s">
        <v>147</v>
      </c>
      <c r="F52" s="36">
        <v>3111</v>
      </c>
      <c r="G52" s="36" t="s">
        <v>199</v>
      </c>
      <c r="H52" s="81">
        <v>414500</v>
      </c>
      <c r="I52" s="81">
        <v>-288643.96000000002</v>
      </c>
      <c r="J52" s="81">
        <v>125856.04</v>
      </c>
      <c r="K52" s="81">
        <v>0</v>
      </c>
      <c r="L52" s="81">
        <v>0</v>
      </c>
      <c r="M52" s="81">
        <v>0</v>
      </c>
      <c r="N52" s="81">
        <v>0</v>
      </c>
      <c r="O52" s="81">
        <v>125856.04</v>
      </c>
    </row>
    <row r="53" spans="1:15" x14ac:dyDescent="0.2">
      <c r="A53" s="36" t="s">
        <v>149</v>
      </c>
      <c r="B53" s="36">
        <v>1</v>
      </c>
      <c r="C53" s="36">
        <v>6</v>
      </c>
      <c r="D53" s="36" t="s">
        <v>150</v>
      </c>
      <c r="E53" s="36" t="s">
        <v>166</v>
      </c>
      <c r="F53" s="36">
        <v>3131</v>
      </c>
      <c r="G53" s="36" t="s">
        <v>200</v>
      </c>
      <c r="H53" s="81">
        <v>460001.48</v>
      </c>
      <c r="I53" s="81">
        <v>-423532.83</v>
      </c>
      <c r="J53" s="81">
        <v>36468.65</v>
      </c>
      <c r="K53" s="81">
        <v>1740</v>
      </c>
      <c r="L53" s="81">
        <v>1740</v>
      </c>
      <c r="M53" s="81">
        <v>1740</v>
      </c>
      <c r="N53" s="81">
        <v>1740</v>
      </c>
      <c r="O53" s="81">
        <v>34728.65</v>
      </c>
    </row>
    <row r="54" spans="1:15" x14ac:dyDescent="0.2">
      <c r="A54" s="36" t="s">
        <v>149</v>
      </c>
      <c r="B54" s="36">
        <v>1</v>
      </c>
      <c r="C54" s="36">
        <v>6</v>
      </c>
      <c r="D54" s="36" t="s">
        <v>150</v>
      </c>
      <c r="E54" s="36" t="s">
        <v>166</v>
      </c>
      <c r="F54" s="36">
        <v>3141</v>
      </c>
      <c r="G54" s="36" t="s">
        <v>201</v>
      </c>
      <c r="H54" s="81">
        <v>192000</v>
      </c>
      <c r="I54" s="81">
        <v>0</v>
      </c>
      <c r="J54" s="81">
        <v>192000</v>
      </c>
      <c r="K54" s="81">
        <v>164383.9</v>
      </c>
      <c r="L54" s="81">
        <v>164383.9</v>
      </c>
      <c r="M54" s="81">
        <v>164383.9</v>
      </c>
      <c r="N54" s="81">
        <v>164383.9</v>
      </c>
      <c r="O54" s="81">
        <v>27616.1</v>
      </c>
    </row>
    <row r="55" spans="1:15" x14ac:dyDescent="0.2">
      <c r="A55" s="36" t="s">
        <v>149</v>
      </c>
      <c r="B55" s="36">
        <v>1</v>
      </c>
      <c r="C55" s="36">
        <v>6</v>
      </c>
      <c r="D55" s="36" t="s">
        <v>150</v>
      </c>
      <c r="E55" s="36" t="s">
        <v>166</v>
      </c>
      <c r="F55" s="36">
        <v>3151</v>
      </c>
      <c r="G55" s="36" t="s">
        <v>202</v>
      </c>
      <c r="H55" s="81">
        <v>0</v>
      </c>
      <c r="I55" s="81">
        <v>0</v>
      </c>
      <c r="J55" s="81">
        <v>0</v>
      </c>
      <c r="K55" s="81">
        <v>0</v>
      </c>
      <c r="L55" s="81">
        <v>0</v>
      </c>
      <c r="M55" s="81">
        <v>0</v>
      </c>
      <c r="N55" s="81">
        <v>0</v>
      </c>
      <c r="O55" s="81">
        <v>0</v>
      </c>
    </row>
    <row r="56" spans="1:15" x14ac:dyDescent="0.2">
      <c r="A56" s="36" t="s">
        <v>149</v>
      </c>
      <c r="B56" s="36">
        <v>1</v>
      </c>
      <c r="C56" s="36">
        <v>6</v>
      </c>
      <c r="D56" s="36" t="s">
        <v>150</v>
      </c>
      <c r="E56" s="36" t="s">
        <v>166</v>
      </c>
      <c r="F56" s="36">
        <v>3171</v>
      </c>
      <c r="G56" s="36" t="s">
        <v>203</v>
      </c>
      <c r="H56" s="81">
        <v>55288</v>
      </c>
      <c r="I56" s="81">
        <v>-8500</v>
      </c>
      <c r="J56" s="81">
        <v>46788</v>
      </c>
      <c r="K56" s="81">
        <v>31759.51</v>
      </c>
      <c r="L56" s="81">
        <v>31759.51</v>
      </c>
      <c r="M56" s="81">
        <v>31759.51</v>
      </c>
      <c r="N56" s="81">
        <v>31759.51</v>
      </c>
      <c r="O56" s="81">
        <v>15028.49</v>
      </c>
    </row>
    <row r="57" spans="1:15" x14ac:dyDescent="0.2">
      <c r="A57" s="36" t="s">
        <v>149</v>
      </c>
      <c r="B57" s="36">
        <v>1</v>
      </c>
      <c r="C57" s="36">
        <v>6</v>
      </c>
      <c r="D57" s="36" t="s">
        <v>150</v>
      </c>
      <c r="E57" s="36" t="s">
        <v>166</v>
      </c>
      <c r="F57" s="36">
        <v>3181</v>
      </c>
      <c r="G57" s="36" t="s">
        <v>204</v>
      </c>
      <c r="H57" s="81">
        <v>6000</v>
      </c>
      <c r="I57" s="81">
        <v>32390</v>
      </c>
      <c r="J57" s="81">
        <v>38390</v>
      </c>
      <c r="K57" s="81">
        <v>26283.93</v>
      </c>
      <c r="L57" s="81">
        <v>26283.93</v>
      </c>
      <c r="M57" s="81">
        <v>26283.93</v>
      </c>
      <c r="N57" s="81">
        <v>26283.93</v>
      </c>
      <c r="O57" s="81">
        <v>12106.07</v>
      </c>
    </row>
    <row r="58" spans="1:15" x14ac:dyDescent="0.2">
      <c r="A58" s="36" t="s">
        <v>149</v>
      </c>
      <c r="B58" s="36">
        <v>1</v>
      </c>
      <c r="C58" s="36">
        <v>6</v>
      </c>
      <c r="D58" s="36" t="s">
        <v>150</v>
      </c>
      <c r="E58" s="36" t="s">
        <v>166</v>
      </c>
      <c r="F58" s="36">
        <v>3192</v>
      </c>
      <c r="G58" s="36" t="s">
        <v>205</v>
      </c>
      <c r="H58" s="81">
        <v>0</v>
      </c>
      <c r="I58" s="81">
        <v>32000</v>
      </c>
      <c r="J58" s="81">
        <v>32000</v>
      </c>
      <c r="K58" s="81">
        <v>27227.52</v>
      </c>
      <c r="L58" s="81">
        <v>27227.52</v>
      </c>
      <c r="M58" s="81">
        <v>27227.52</v>
      </c>
      <c r="N58" s="81">
        <v>27227.52</v>
      </c>
      <c r="O58" s="81">
        <v>4772.4799999999996</v>
      </c>
    </row>
    <row r="59" spans="1:15" x14ac:dyDescent="0.2">
      <c r="A59" s="36" t="s">
        <v>149</v>
      </c>
      <c r="B59" s="36">
        <v>1</v>
      </c>
      <c r="C59" s="36">
        <v>6</v>
      </c>
      <c r="D59" s="36" t="s">
        <v>150</v>
      </c>
      <c r="E59" s="36" t="s">
        <v>166</v>
      </c>
      <c r="F59" s="36">
        <v>3231</v>
      </c>
      <c r="G59" s="36" t="s">
        <v>207</v>
      </c>
      <c r="H59" s="81">
        <v>220485</v>
      </c>
      <c r="I59" s="81">
        <v>-15000</v>
      </c>
      <c r="J59" s="81">
        <v>205485</v>
      </c>
      <c r="K59" s="81">
        <v>140127.72</v>
      </c>
      <c r="L59" s="81">
        <v>140127.72</v>
      </c>
      <c r="M59" s="81">
        <v>130271.58</v>
      </c>
      <c r="N59" s="81">
        <v>130271.58</v>
      </c>
      <c r="O59" s="81">
        <v>65357.279999999999</v>
      </c>
    </row>
    <row r="60" spans="1:15" x14ac:dyDescent="0.2">
      <c r="A60" s="36" t="s">
        <v>149</v>
      </c>
      <c r="B60" s="36">
        <v>1</v>
      </c>
      <c r="C60" s="36">
        <v>6</v>
      </c>
      <c r="D60" s="36" t="s">
        <v>150</v>
      </c>
      <c r="E60" s="36" t="s">
        <v>166</v>
      </c>
      <c r="F60" s="36">
        <v>3232</v>
      </c>
      <c r="G60" s="36" t="s">
        <v>208</v>
      </c>
      <c r="H60" s="81">
        <v>0</v>
      </c>
      <c r="I60" s="81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81">
        <v>0</v>
      </c>
    </row>
    <row r="61" spans="1:15" x14ac:dyDescent="0.2">
      <c r="A61" s="36" t="s">
        <v>149</v>
      </c>
      <c r="B61" s="36">
        <v>1</v>
      </c>
      <c r="C61" s="36">
        <v>6</v>
      </c>
      <c r="D61" s="36" t="s">
        <v>150</v>
      </c>
      <c r="E61" s="36" t="s">
        <v>166</v>
      </c>
      <c r="F61" s="36">
        <v>3291</v>
      </c>
      <c r="G61" s="36" t="s">
        <v>209</v>
      </c>
      <c r="H61" s="81">
        <v>1440720</v>
      </c>
      <c r="I61" s="81">
        <v>-19253</v>
      </c>
      <c r="J61" s="81">
        <v>1421467</v>
      </c>
      <c r="K61" s="81">
        <v>1068897.77</v>
      </c>
      <c r="L61" s="81">
        <v>1068897.77</v>
      </c>
      <c r="M61" s="81">
        <v>1068897.77</v>
      </c>
      <c r="N61" s="81">
        <v>1068897.77</v>
      </c>
      <c r="O61" s="81">
        <v>352569.23</v>
      </c>
    </row>
    <row r="62" spans="1:15" x14ac:dyDescent="0.2">
      <c r="A62" s="36" t="s">
        <v>149</v>
      </c>
      <c r="B62" s="36">
        <v>1</v>
      </c>
      <c r="C62" s="36">
        <v>6</v>
      </c>
      <c r="D62" s="36" t="s">
        <v>150</v>
      </c>
      <c r="E62" s="36" t="s">
        <v>166</v>
      </c>
      <c r="F62" s="36">
        <v>3311</v>
      </c>
      <c r="G62" s="36" t="s">
        <v>210</v>
      </c>
      <c r="H62" s="81">
        <v>35000</v>
      </c>
      <c r="I62" s="81">
        <v>0</v>
      </c>
      <c r="J62" s="81">
        <v>35000</v>
      </c>
      <c r="K62" s="81">
        <v>11600</v>
      </c>
      <c r="L62" s="81">
        <v>11600</v>
      </c>
      <c r="M62" s="81">
        <v>11600</v>
      </c>
      <c r="N62" s="81">
        <v>11600</v>
      </c>
      <c r="O62" s="81">
        <v>23400</v>
      </c>
    </row>
    <row r="63" spans="1:15" x14ac:dyDescent="0.2">
      <c r="A63" s="36" t="s">
        <v>149</v>
      </c>
      <c r="B63" s="36">
        <v>1</v>
      </c>
      <c r="C63" s="36">
        <v>4</v>
      </c>
      <c r="D63" s="36" t="s">
        <v>150</v>
      </c>
      <c r="E63" s="36" t="s">
        <v>166</v>
      </c>
      <c r="F63" s="36">
        <v>3313</v>
      </c>
      <c r="G63" s="36" t="s">
        <v>211</v>
      </c>
      <c r="H63" s="81">
        <v>180000</v>
      </c>
      <c r="I63" s="81">
        <v>-180000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0</v>
      </c>
    </row>
    <row r="64" spans="1:15" x14ac:dyDescent="0.2">
      <c r="A64" s="36" t="s">
        <v>149</v>
      </c>
      <c r="B64" s="36">
        <v>1</v>
      </c>
      <c r="C64" s="36">
        <v>4</v>
      </c>
      <c r="D64" s="36" t="s">
        <v>150</v>
      </c>
      <c r="E64" s="36" t="s">
        <v>166</v>
      </c>
      <c r="F64" s="36">
        <v>3314</v>
      </c>
      <c r="G64" s="36" t="s">
        <v>212</v>
      </c>
      <c r="H64" s="81">
        <v>0</v>
      </c>
      <c r="I64" s="81">
        <v>0</v>
      </c>
      <c r="J64" s="81">
        <v>0</v>
      </c>
      <c r="K64" s="81">
        <v>0</v>
      </c>
      <c r="L64" s="81">
        <v>0</v>
      </c>
      <c r="M64" s="81">
        <v>0</v>
      </c>
      <c r="N64" s="81">
        <v>0</v>
      </c>
      <c r="O64" s="81">
        <v>0</v>
      </c>
    </row>
    <row r="65" spans="1:15" x14ac:dyDescent="0.2">
      <c r="A65" s="36" t="s">
        <v>149</v>
      </c>
      <c r="B65" s="36">
        <v>1</v>
      </c>
      <c r="C65" s="36">
        <v>4</v>
      </c>
      <c r="D65" s="36" t="s">
        <v>150</v>
      </c>
      <c r="E65" s="36" t="s">
        <v>166</v>
      </c>
      <c r="F65" s="36">
        <v>3331</v>
      </c>
      <c r="G65" s="36" t="s">
        <v>213</v>
      </c>
      <c r="H65" s="81">
        <v>0</v>
      </c>
      <c r="I65" s="81">
        <v>180000</v>
      </c>
      <c r="J65" s="81">
        <v>180000</v>
      </c>
      <c r="K65" s="81">
        <v>139200</v>
      </c>
      <c r="L65" s="81">
        <v>139200</v>
      </c>
      <c r="M65" s="81">
        <v>139200</v>
      </c>
      <c r="N65" s="81">
        <v>139200</v>
      </c>
      <c r="O65" s="81">
        <v>40800</v>
      </c>
    </row>
    <row r="66" spans="1:15" x14ac:dyDescent="0.2">
      <c r="A66" s="36" t="s">
        <v>149</v>
      </c>
      <c r="B66" s="36">
        <v>1</v>
      </c>
      <c r="C66" s="36">
        <v>4</v>
      </c>
      <c r="D66" s="36" t="s">
        <v>150</v>
      </c>
      <c r="E66" s="36" t="s">
        <v>166</v>
      </c>
      <c r="F66" s="36">
        <v>3341</v>
      </c>
      <c r="G66" s="36" t="s">
        <v>214</v>
      </c>
      <c r="H66" s="81">
        <v>519717.92</v>
      </c>
      <c r="I66" s="81">
        <v>-334369.61</v>
      </c>
      <c r="J66" s="81">
        <v>185348.31</v>
      </c>
      <c r="K66" s="81">
        <v>16938.2</v>
      </c>
      <c r="L66" s="81">
        <v>16938.2</v>
      </c>
      <c r="M66" s="81">
        <v>16938.2</v>
      </c>
      <c r="N66" s="81">
        <v>16938.2</v>
      </c>
      <c r="O66" s="81">
        <v>168410.11</v>
      </c>
    </row>
    <row r="67" spans="1:15" x14ac:dyDescent="0.2">
      <c r="A67" s="36" t="s">
        <v>149</v>
      </c>
      <c r="B67" s="36">
        <v>1</v>
      </c>
      <c r="C67" s="36">
        <v>6</v>
      </c>
      <c r="D67" s="36" t="s">
        <v>150</v>
      </c>
      <c r="E67" s="36" t="s">
        <v>166</v>
      </c>
      <c r="F67" s="36">
        <v>3361</v>
      </c>
      <c r="G67" s="36" t="s">
        <v>215</v>
      </c>
      <c r="H67" s="81">
        <v>648642.37</v>
      </c>
      <c r="I67" s="81">
        <v>66195.23</v>
      </c>
      <c r="J67" s="81">
        <v>714837.6</v>
      </c>
      <c r="K67" s="81">
        <v>645051.56000000006</v>
      </c>
      <c r="L67" s="81">
        <v>645051.56000000006</v>
      </c>
      <c r="M67" s="81">
        <v>583097.11</v>
      </c>
      <c r="N67" s="81">
        <v>583097.11</v>
      </c>
      <c r="O67" s="81">
        <v>69786.039999999994</v>
      </c>
    </row>
    <row r="68" spans="1:15" x14ac:dyDescent="0.2">
      <c r="A68" s="36" t="s">
        <v>149</v>
      </c>
      <c r="B68" s="36">
        <v>1</v>
      </c>
      <c r="C68" s="36">
        <v>6</v>
      </c>
      <c r="D68" s="36" t="s">
        <v>150</v>
      </c>
      <c r="E68" s="36" t="s">
        <v>166</v>
      </c>
      <c r="F68" s="36">
        <v>3362</v>
      </c>
      <c r="G68" s="36" t="s">
        <v>216</v>
      </c>
      <c r="H68" s="81">
        <v>0</v>
      </c>
      <c r="I68" s="81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81">
        <v>0</v>
      </c>
    </row>
    <row r="69" spans="1:15" x14ac:dyDescent="0.2">
      <c r="A69" s="36" t="s">
        <v>149</v>
      </c>
      <c r="B69" s="36">
        <v>1</v>
      </c>
      <c r="C69" s="36">
        <v>6</v>
      </c>
      <c r="D69" s="36" t="s">
        <v>150</v>
      </c>
      <c r="E69" s="36" t="s">
        <v>166</v>
      </c>
      <c r="F69" s="36">
        <v>3363</v>
      </c>
      <c r="G69" s="36" t="s">
        <v>217</v>
      </c>
      <c r="H69" s="81">
        <v>5400</v>
      </c>
      <c r="I69" s="81">
        <v>3000</v>
      </c>
      <c r="J69" s="81">
        <v>8400</v>
      </c>
      <c r="K69" s="81">
        <v>2683.3</v>
      </c>
      <c r="L69" s="81">
        <v>2683.3</v>
      </c>
      <c r="M69" s="81">
        <v>2683.3</v>
      </c>
      <c r="N69" s="81">
        <v>2683.3</v>
      </c>
      <c r="O69" s="81">
        <v>5716.7</v>
      </c>
    </row>
    <row r="70" spans="1:15" x14ac:dyDescent="0.2">
      <c r="A70" s="36" t="s">
        <v>149</v>
      </c>
      <c r="B70" s="36">
        <v>1</v>
      </c>
      <c r="C70" s="36">
        <v>6</v>
      </c>
      <c r="D70" s="36" t="s">
        <v>150</v>
      </c>
      <c r="E70" s="36" t="s">
        <v>166</v>
      </c>
      <c r="F70" s="36">
        <v>3381</v>
      </c>
      <c r="G70" s="36" t="s">
        <v>218</v>
      </c>
      <c r="H70" s="81">
        <v>1575408</v>
      </c>
      <c r="I70" s="81">
        <v>0</v>
      </c>
      <c r="J70" s="81">
        <v>1575408</v>
      </c>
      <c r="K70" s="81">
        <v>1525304.51</v>
      </c>
      <c r="L70" s="81">
        <v>1490328.51</v>
      </c>
      <c r="M70" s="81">
        <v>1479484.8</v>
      </c>
      <c r="N70" s="81">
        <v>1479484.8</v>
      </c>
      <c r="O70" s="81">
        <v>85079.49</v>
      </c>
    </row>
    <row r="71" spans="1:15" x14ac:dyDescent="0.2">
      <c r="A71" s="36" t="s">
        <v>149</v>
      </c>
      <c r="B71" s="36">
        <v>1</v>
      </c>
      <c r="C71" s="36">
        <v>6</v>
      </c>
      <c r="D71" s="36" t="s">
        <v>150</v>
      </c>
      <c r="E71" s="36" t="s">
        <v>166</v>
      </c>
      <c r="F71" s="36">
        <v>3391</v>
      </c>
      <c r="G71" s="36" t="s">
        <v>219</v>
      </c>
      <c r="H71" s="81">
        <v>0</v>
      </c>
      <c r="I71" s="81">
        <v>1789598.16</v>
      </c>
      <c r="J71" s="81">
        <v>1789598.16</v>
      </c>
      <c r="K71" s="81">
        <v>589598.16</v>
      </c>
      <c r="L71" s="81">
        <v>589598.16</v>
      </c>
      <c r="M71" s="81">
        <v>589598.16</v>
      </c>
      <c r="N71" s="81">
        <v>589598.16</v>
      </c>
      <c r="O71" s="81">
        <v>1200000</v>
      </c>
    </row>
    <row r="72" spans="1:15" x14ac:dyDescent="0.2">
      <c r="A72" s="36" t="s">
        <v>149</v>
      </c>
      <c r="B72" s="36">
        <v>1</v>
      </c>
      <c r="C72" s="36">
        <v>6</v>
      </c>
      <c r="D72" s="36" t="s">
        <v>150</v>
      </c>
      <c r="E72" s="36" t="s">
        <v>166</v>
      </c>
      <c r="F72" s="36">
        <v>3411</v>
      </c>
      <c r="G72" s="36" t="s">
        <v>220</v>
      </c>
      <c r="H72" s="81">
        <v>72000</v>
      </c>
      <c r="I72" s="81">
        <v>0</v>
      </c>
      <c r="J72" s="81">
        <v>72000</v>
      </c>
      <c r="K72" s="81">
        <v>56277.86</v>
      </c>
      <c r="L72" s="81">
        <v>56277.86</v>
      </c>
      <c r="M72" s="81">
        <v>56277.86</v>
      </c>
      <c r="N72" s="81">
        <v>56277.86</v>
      </c>
      <c r="O72" s="81">
        <v>15722.14</v>
      </c>
    </row>
    <row r="73" spans="1:15" x14ac:dyDescent="0.2">
      <c r="A73" s="36" t="s">
        <v>149</v>
      </c>
      <c r="B73" s="36">
        <v>1</v>
      </c>
      <c r="C73" s="36">
        <v>6</v>
      </c>
      <c r="D73" s="36" t="s">
        <v>150</v>
      </c>
      <c r="E73" s="36" t="s">
        <v>166</v>
      </c>
      <c r="F73" s="36">
        <v>3451</v>
      </c>
      <c r="G73" s="36" t="s">
        <v>221</v>
      </c>
      <c r="H73" s="81">
        <v>1076380.17</v>
      </c>
      <c r="I73" s="81">
        <v>86162.77</v>
      </c>
      <c r="J73" s="81">
        <v>1162542.94</v>
      </c>
      <c r="K73" s="81">
        <v>981416.91</v>
      </c>
      <c r="L73" s="81">
        <v>981416.91</v>
      </c>
      <c r="M73" s="81">
        <v>981416.91</v>
      </c>
      <c r="N73" s="81">
        <v>981416.91</v>
      </c>
      <c r="O73" s="81">
        <v>181126.03</v>
      </c>
    </row>
    <row r="74" spans="1:15" x14ac:dyDescent="0.2">
      <c r="A74" s="36" t="s">
        <v>149</v>
      </c>
      <c r="B74" s="36">
        <v>1</v>
      </c>
      <c r="C74" s="36">
        <v>6</v>
      </c>
      <c r="D74" s="36" t="s">
        <v>150</v>
      </c>
      <c r="E74" s="36" t="s">
        <v>166</v>
      </c>
      <c r="F74" s="36">
        <v>3471</v>
      </c>
      <c r="G74" s="36" t="s">
        <v>222</v>
      </c>
      <c r="H74" s="81">
        <v>78300</v>
      </c>
      <c r="I74" s="81">
        <v>79448.399999999994</v>
      </c>
      <c r="J74" s="81">
        <v>157748.4</v>
      </c>
      <c r="K74" s="81">
        <v>111128</v>
      </c>
      <c r="L74" s="81">
        <v>111128</v>
      </c>
      <c r="M74" s="81">
        <v>38048</v>
      </c>
      <c r="N74" s="81">
        <v>38048</v>
      </c>
      <c r="O74" s="81">
        <v>46620.4</v>
      </c>
    </row>
    <row r="75" spans="1:15" x14ac:dyDescent="0.2">
      <c r="A75" s="36" t="s">
        <v>149</v>
      </c>
      <c r="B75" s="36">
        <v>1</v>
      </c>
      <c r="C75" s="36">
        <v>6</v>
      </c>
      <c r="D75" s="36" t="s">
        <v>150</v>
      </c>
      <c r="E75" s="36" t="s">
        <v>166</v>
      </c>
      <c r="F75" s="36">
        <v>3481</v>
      </c>
      <c r="G75" s="36" t="s">
        <v>223</v>
      </c>
      <c r="H75" s="81">
        <v>733002.99</v>
      </c>
      <c r="I75" s="81">
        <v>163700</v>
      </c>
      <c r="J75" s="81">
        <v>896702.99</v>
      </c>
      <c r="K75" s="81">
        <v>608650.61</v>
      </c>
      <c r="L75" s="81">
        <v>466442.87</v>
      </c>
      <c r="M75" s="81">
        <v>466442.87</v>
      </c>
      <c r="N75" s="81">
        <v>466442.87</v>
      </c>
      <c r="O75" s="81">
        <v>430260.12</v>
      </c>
    </row>
    <row r="76" spans="1:15" x14ac:dyDescent="0.2">
      <c r="A76" s="36" t="s">
        <v>149</v>
      </c>
      <c r="B76" s="36">
        <v>1</v>
      </c>
      <c r="C76" s="36">
        <v>6</v>
      </c>
      <c r="D76" s="36" t="s">
        <v>150</v>
      </c>
      <c r="E76" s="36" t="s">
        <v>166</v>
      </c>
      <c r="F76" s="36">
        <v>3511</v>
      </c>
      <c r="G76" s="36" t="s">
        <v>224</v>
      </c>
      <c r="H76" s="81">
        <v>266028.90000000002</v>
      </c>
      <c r="I76" s="81">
        <v>-136255.21</v>
      </c>
      <c r="J76" s="81">
        <v>129773.69</v>
      </c>
      <c r="K76" s="81">
        <v>17400</v>
      </c>
      <c r="L76" s="81">
        <v>17400</v>
      </c>
      <c r="M76" s="81">
        <v>17400</v>
      </c>
      <c r="N76" s="81">
        <v>17400</v>
      </c>
      <c r="O76" s="81">
        <v>112373.69</v>
      </c>
    </row>
    <row r="77" spans="1:15" x14ac:dyDescent="0.2">
      <c r="A77" s="36" t="s">
        <v>149</v>
      </c>
      <c r="B77" s="36">
        <v>1</v>
      </c>
      <c r="C77" s="36">
        <v>4</v>
      </c>
      <c r="D77" s="36" t="s">
        <v>150</v>
      </c>
      <c r="E77" s="36" t="s">
        <v>166</v>
      </c>
      <c r="F77" s="36">
        <v>3512</v>
      </c>
      <c r="G77" s="36" t="s">
        <v>225</v>
      </c>
      <c r="H77" s="81">
        <v>20000</v>
      </c>
      <c r="I77" s="81">
        <v>48000</v>
      </c>
      <c r="J77" s="81">
        <v>68000</v>
      </c>
      <c r="K77" s="81">
        <v>7540</v>
      </c>
      <c r="L77" s="81">
        <v>7540</v>
      </c>
      <c r="M77" s="81">
        <v>7540</v>
      </c>
      <c r="N77" s="81">
        <v>7540</v>
      </c>
      <c r="O77" s="81">
        <v>60460</v>
      </c>
    </row>
    <row r="78" spans="1:15" x14ac:dyDescent="0.2">
      <c r="A78" s="36" t="s">
        <v>149</v>
      </c>
      <c r="B78" s="36">
        <v>1</v>
      </c>
      <c r="C78" s="36">
        <v>6</v>
      </c>
      <c r="D78" s="36" t="s">
        <v>150</v>
      </c>
      <c r="E78" s="36" t="s">
        <v>166</v>
      </c>
      <c r="F78" s="36">
        <v>3521</v>
      </c>
      <c r="G78" s="36" t="s">
        <v>226</v>
      </c>
      <c r="H78" s="60">
        <v>0</v>
      </c>
      <c r="I78" s="60">
        <v>0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  <c r="O78" s="60">
        <v>0</v>
      </c>
    </row>
    <row r="79" spans="1:15" x14ac:dyDescent="0.2">
      <c r="A79" s="36" t="s">
        <v>149</v>
      </c>
      <c r="B79" s="36">
        <v>1</v>
      </c>
      <c r="C79" s="36">
        <v>6</v>
      </c>
      <c r="D79" s="36" t="s">
        <v>150</v>
      </c>
      <c r="E79" s="36" t="s">
        <v>166</v>
      </c>
      <c r="F79" s="36">
        <v>3531</v>
      </c>
      <c r="G79" s="36" t="s">
        <v>227</v>
      </c>
      <c r="H79" s="81">
        <v>18000</v>
      </c>
      <c r="I79" s="81">
        <v>-4000</v>
      </c>
      <c r="J79" s="81">
        <v>14000</v>
      </c>
      <c r="K79" s="81">
        <v>0</v>
      </c>
      <c r="L79" s="81">
        <v>0</v>
      </c>
      <c r="M79" s="81">
        <v>0</v>
      </c>
      <c r="N79" s="81">
        <v>0</v>
      </c>
      <c r="O79" s="81">
        <v>14000</v>
      </c>
    </row>
    <row r="80" spans="1:15" x14ac:dyDescent="0.2">
      <c r="A80" s="36" t="s">
        <v>149</v>
      </c>
      <c r="B80" s="36">
        <v>1</v>
      </c>
      <c r="C80" s="36">
        <v>6</v>
      </c>
      <c r="D80" s="36" t="s">
        <v>150</v>
      </c>
      <c r="E80" s="36" t="s">
        <v>166</v>
      </c>
      <c r="F80" s="36">
        <v>3551</v>
      </c>
      <c r="G80" s="36" t="s">
        <v>228</v>
      </c>
      <c r="H80" s="81">
        <v>1797917.95</v>
      </c>
      <c r="I80" s="81">
        <v>72313.14</v>
      </c>
      <c r="J80" s="81">
        <v>1870231.09</v>
      </c>
      <c r="K80" s="81">
        <v>1840740.28</v>
      </c>
      <c r="L80" s="81">
        <v>1840740.28</v>
      </c>
      <c r="M80" s="81">
        <v>1806153.48</v>
      </c>
      <c r="N80" s="81">
        <v>1806153.48</v>
      </c>
      <c r="O80" s="81">
        <v>29490.81</v>
      </c>
    </row>
    <row r="81" spans="1:15" x14ac:dyDescent="0.2">
      <c r="A81" s="36" t="s">
        <v>149</v>
      </c>
      <c r="B81" s="36">
        <v>1</v>
      </c>
      <c r="C81" s="36">
        <v>6</v>
      </c>
      <c r="D81" s="36" t="s">
        <v>150</v>
      </c>
      <c r="E81" s="36" t="s">
        <v>166</v>
      </c>
      <c r="F81" s="36">
        <v>3571</v>
      </c>
      <c r="G81" s="36" t="s">
        <v>229</v>
      </c>
      <c r="H81" s="81">
        <v>624015.39</v>
      </c>
      <c r="I81" s="81">
        <v>156362.88</v>
      </c>
      <c r="J81" s="81">
        <v>780378.27</v>
      </c>
      <c r="K81" s="81">
        <v>443814.23</v>
      </c>
      <c r="L81" s="81">
        <v>443814.23</v>
      </c>
      <c r="M81" s="81">
        <v>443814.23</v>
      </c>
      <c r="N81" s="81">
        <v>443814.23</v>
      </c>
      <c r="O81" s="81">
        <v>336564.04</v>
      </c>
    </row>
    <row r="82" spans="1:15" x14ac:dyDescent="0.2">
      <c r="A82" s="36" t="s">
        <v>149</v>
      </c>
      <c r="B82" s="36">
        <v>1</v>
      </c>
      <c r="C82" s="36">
        <v>6</v>
      </c>
      <c r="D82" s="36" t="s">
        <v>150</v>
      </c>
      <c r="E82" s="36" t="s">
        <v>166</v>
      </c>
      <c r="F82" s="36">
        <v>3581</v>
      </c>
      <c r="G82" s="36" t="s">
        <v>230</v>
      </c>
      <c r="H82" s="81">
        <v>1021440</v>
      </c>
      <c r="I82" s="81">
        <v>106279480.05</v>
      </c>
      <c r="J82" s="81">
        <v>107300920.05</v>
      </c>
      <c r="K82" s="81">
        <v>107272591.08</v>
      </c>
      <c r="L82" s="81">
        <v>107204832.40000001</v>
      </c>
      <c r="M82" s="81">
        <v>107204832.40000001</v>
      </c>
      <c r="N82" s="81">
        <v>107204832.40000001</v>
      </c>
      <c r="O82" s="81">
        <v>96087.65</v>
      </c>
    </row>
    <row r="83" spans="1:15" x14ac:dyDescent="0.2">
      <c r="A83" s="36" t="s">
        <v>149</v>
      </c>
      <c r="B83" s="36">
        <v>1</v>
      </c>
      <c r="C83" s="36">
        <v>6</v>
      </c>
      <c r="D83" s="36" t="s">
        <v>150</v>
      </c>
      <c r="E83" s="36" t="s">
        <v>166</v>
      </c>
      <c r="F83" s="36">
        <v>3591</v>
      </c>
      <c r="G83" s="36" t="s">
        <v>231</v>
      </c>
      <c r="H83" s="81">
        <v>72310.8</v>
      </c>
      <c r="I83" s="81">
        <v>-2413.23</v>
      </c>
      <c r="J83" s="81">
        <v>69897.570000000007</v>
      </c>
      <c r="K83" s="81">
        <v>12568.86</v>
      </c>
      <c r="L83" s="81">
        <v>12568.86</v>
      </c>
      <c r="M83" s="81">
        <v>12568.86</v>
      </c>
      <c r="N83" s="81">
        <v>12568.86</v>
      </c>
      <c r="O83" s="81">
        <v>57328.71</v>
      </c>
    </row>
    <row r="84" spans="1:15" x14ac:dyDescent="0.2">
      <c r="A84" s="36" t="s">
        <v>149</v>
      </c>
      <c r="B84" s="36">
        <v>1</v>
      </c>
      <c r="C84" s="36">
        <v>5</v>
      </c>
      <c r="D84" s="36" t="s">
        <v>150</v>
      </c>
      <c r="E84" s="36" t="s">
        <v>166</v>
      </c>
      <c r="F84" s="36">
        <v>3611</v>
      </c>
      <c r="G84" s="36" t="s">
        <v>232</v>
      </c>
      <c r="H84" s="81">
        <v>350722.98</v>
      </c>
      <c r="I84" s="81">
        <v>-194369.8</v>
      </c>
      <c r="J84" s="81">
        <v>156353.18</v>
      </c>
      <c r="K84" s="81">
        <v>17391.759999999998</v>
      </c>
      <c r="L84" s="81">
        <v>17391.759999999998</v>
      </c>
      <c r="M84" s="81">
        <v>17391.759999999998</v>
      </c>
      <c r="N84" s="81">
        <v>17391.759999999998</v>
      </c>
      <c r="O84" s="81">
        <v>138961.42000000001</v>
      </c>
    </row>
    <row r="85" spans="1:15" x14ac:dyDescent="0.2">
      <c r="A85" s="36" t="s">
        <v>149</v>
      </c>
      <c r="B85" s="36">
        <v>1</v>
      </c>
      <c r="C85" s="36">
        <v>6</v>
      </c>
      <c r="D85" s="36" t="s">
        <v>150</v>
      </c>
      <c r="E85" s="36" t="s">
        <v>166</v>
      </c>
      <c r="F85" s="36">
        <v>3612</v>
      </c>
      <c r="G85" s="36" t="s">
        <v>233</v>
      </c>
      <c r="H85" s="81">
        <v>202958</v>
      </c>
      <c r="I85" s="81">
        <v>-99371.64</v>
      </c>
      <c r="J85" s="81">
        <v>103586.36</v>
      </c>
      <c r="K85" s="81">
        <v>58760.32</v>
      </c>
      <c r="L85" s="81">
        <v>58760.32</v>
      </c>
      <c r="M85" s="81">
        <v>58760.32</v>
      </c>
      <c r="N85" s="81">
        <v>58760.32</v>
      </c>
      <c r="O85" s="81">
        <v>44826.04</v>
      </c>
    </row>
    <row r="86" spans="1:15" x14ac:dyDescent="0.2">
      <c r="A86" s="36" t="s">
        <v>149</v>
      </c>
      <c r="B86" s="36">
        <v>1</v>
      </c>
      <c r="C86" s="36">
        <v>6</v>
      </c>
      <c r="D86" s="36" t="s">
        <v>150</v>
      </c>
      <c r="E86" s="36" t="s">
        <v>166</v>
      </c>
      <c r="F86" s="36">
        <v>3631</v>
      </c>
      <c r="G86" s="36" t="s">
        <v>234</v>
      </c>
      <c r="H86" s="81">
        <v>27283</v>
      </c>
      <c r="I86" s="81">
        <v>-27283</v>
      </c>
      <c r="J86" s="81">
        <v>0</v>
      </c>
      <c r="K86" s="81">
        <v>0</v>
      </c>
      <c r="L86" s="81">
        <v>0</v>
      </c>
      <c r="M86" s="81">
        <v>0</v>
      </c>
      <c r="N86" s="81">
        <v>0</v>
      </c>
      <c r="O86" s="81">
        <v>0</v>
      </c>
    </row>
    <row r="87" spans="1:15" x14ac:dyDescent="0.2">
      <c r="A87" s="36" t="s">
        <v>149</v>
      </c>
      <c r="B87" s="36">
        <v>1</v>
      </c>
      <c r="C87" s="36">
        <v>6</v>
      </c>
      <c r="D87" s="36" t="s">
        <v>150</v>
      </c>
      <c r="E87" s="36" t="s">
        <v>166</v>
      </c>
      <c r="F87" s="36">
        <v>3651</v>
      </c>
      <c r="G87" s="36" t="s">
        <v>235</v>
      </c>
      <c r="H87" s="81">
        <v>90716.43</v>
      </c>
      <c r="I87" s="81">
        <v>-14025.8</v>
      </c>
      <c r="J87" s="81">
        <v>76690.63</v>
      </c>
      <c r="K87" s="81">
        <v>0</v>
      </c>
      <c r="L87" s="81">
        <v>0</v>
      </c>
      <c r="M87" s="81">
        <v>0</v>
      </c>
      <c r="N87" s="81">
        <v>0</v>
      </c>
      <c r="O87" s="81">
        <v>76690.63</v>
      </c>
    </row>
    <row r="88" spans="1:15" x14ac:dyDescent="0.2">
      <c r="A88" s="36" t="s">
        <v>149</v>
      </c>
      <c r="B88" s="36">
        <v>1</v>
      </c>
      <c r="C88" s="36">
        <v>6</v>
      </c>
      <c r="D88" s="36" t="s">
        <v>150</v>
      </c>
      <c r="E88" s="36" t="s">
        <v>166</v>
      </c>
      <c r="F88" s="36">
        <v>3661</v>
      </c>
      <c r="G88" s="36" t="s">
        <v>236</v>
      </c>
      <c r="H88" s="81">
        <v>51152.93</v>
      </c>
      <c r="I88" s="81">
        <v>-51152.93</v>
      </c>
      <c r="J88" s="81">
        <v>0</v>
      </c>
      <c r="K88" s="81">
        <v>0</v>
      </c>
      <c r="L88" s="81">
        <v>0</v>
      </c>
      <c r="M88" s="81">
        <v>0</v>
      </c>
      <c r="N88" s="81">
        <v>0</v>
      </c>
      <c r="O88" s="81">
        <v>0</v>
      </c>
    </row>
    <row r="89" spans="1:15" x14ac:dyDescent="0.2">
      <c r="A89" s="36" t="s">
        <v>149</v>
      </c>
      <c r="B89" s="36">
        <v>1</v>
      </c>
      <c r="C89" s="36">
        <v>6</v>
      </c>
      <c r="D89" s="36" t="s">
        <v>150</v>
      </c>
      <c r="E89" s="36" t="s">
        <v>166</v>
      </c>
      <c r="F89" s="36">
        <v>3712</v>
      </c>
      <c r="G89" s="36" t="s">
        <v>237</v>
      </c>
      <c r="H89" s="81">
        <v>4800</v>
      </c>
      <c r="I89" s="81">
        <v>-4800</v>
      </c>
      <c r="J89" s="81">
        <v>0</v>
      </c>
      <c r="K89" s="81">
        <v>0</v>
      </c>
      <c r="L89" s="81">
        <v>0</v>
      </c>
      <c r="M89" s="81">
        <v>0</v>
      </c>
      <c r="N89" s="81">
        <v>0</v>
      </c>
      <c r="O89" s="81">
        <v>0</v>
      </c>
    </row>
    <row r="90" spans="1:15" x14ac:dyDescent="0.2">
      <c r="A90" s="36" t="s">
        <v>149</v>
      </c>
      <c r="B90" s="36">
        <v>1</v>
      </c>
      <c r="C90" s="36">
        <v>6</v>
      </c>
      <c r="D90" s="36" t="s">
        <v>150</v>
      </c>
      <c r="E90" s="36" t="s">
        <v>166</v>
      </c>
      <c r="F90" s="36">
        <v>3721</v>
      </c>
      <c r="G90" s="36" t="s">
        <v>238</v>
      </c>
      <c r="H90" s="81">
        <v>14830.81</v>
      </c>
      <c r="I90" s="81">
        <v>6280</v>
      </c>
      <c r="J90" s="81">
        <v>21110.81</v>
      </c>
      <c r="K90" s="81">
        <v>12657</v>
      </c>
      <c r="L90" s="81">
        <v>12657</v>
      </c>
      <c r="M90" s="81">
        <v>0</v>
      </c>
      <c r="N90" s="81">
        <v>12657</v>
      </c>
      <c r="O90" s="81">
        <v>8453.81</v>
      </c>
    </row>
    <row r="91" spans="1:15" x14ac:dyDescent="0.2">
      <c r="A91" s="36" t="s">
        <v>149</v>
      </c>
      <c r="B91" s="36">
        <v>1</v>
      </c>
      <c r="C91" s="36">
        <v>6</v>
      </c>
      <c r="D91" s="36" t="s">
        <v>150</v>
      </c>
      <c r="E91" s="36" t="s">
        <v>166</v>
      </c>
      <c r="F91" s="36">
        <v>3751</v>
      </c>
      <c r="G91" s="36" t="s">
        <v>239</v>
      </c>
      <c r="H91" s="81">
        <v>75600</v>
      </c>
      <c r="I91" s="81">
        <v>-55450</v>
      </c>
      <c r="J91" s="81">
        <v>20150</v>
      </c>
      <c r="K91" s="81">
        <v>550</v>
      </c>
      <c r="L91" s="81">
        <v>550</v>
      </c>
      <c r="M91" s="81">
        <v>550</v>
      </c>
      <c r="N91" s="81">
        <v>550</v>
      </c>
      <c r="O91" s="81">
        <v>19600</v>
      </c>
    </row>
    <row r="92" spans="1:15" x14ac:dyDescent="0.2">
      <c r="A92" s="36" t="s">
        <v>149</v>
      </c>
      <c r="B92" s="36">
        <v>1</v>
      </c>
      <c r="C92" s="36">
        <v>6</v>
      </c>
      <c r="D92" s="36" t="s">
        <v>150</v>
      </c>
      <c r="E92" s="36" t="s">
        <v>166</v>
      </c>
      <c r="F92" s="36">
        <v>3761</v>
      </c>
      <c r="G92" s="36" t="s">
        <v>240</v>
      </c>
      <c r="H92" s="81">
        <v>0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O92" s="81">
        <v>0</v>
      </c>
    </row>
    <row r="93" spans="1:15" x14ac:dyDescent="0.2">
      <c r="A93" s="36" t="s">
        <v>149</v>
      </c>
      <c r="B93" s="36">
        <v>1</v>
      </c>
      <c r="C93" s="36">
        <v>6</v>
      </c>
      <c r="D93" s="36" t="s">
        <v>150</v>
      </c>
      <c r="E93" s="36" t="s">
        <v>166</v>
      </c>
      <c r="F93" s="36">
        <v>3812</v>
      </c>
      <c r="G93" s="36" t="s">
        <v>241</v>
      </c>
      <c r="H93" s="81">
        <v>350000</v>
      </c>
      <c r="I93" s="81">
        <v>-34240.6</v>
      </c>
      <c r="J93" s="81">
        <v>315759.40000000002</v>
      </c>
      <c r="K93" s="81">
        <v>181813.15</v>
      </c>
      <c r="L93" s="81">
        <v>181813.15</v>
      </c>
      <c r="M93" s="81">
        <v>181813.15</v>
      </c>
      <c r="N93" s="81">
        <v>181813.15</v>
      </c>
      <c r="O93" s="81">
        <v>133946.25</v>
      </c>
    </row>
    <row r="94" spans="1:15" x14ac:dyDescent="0.2">
      <c r="A94" s="36" t="s">
        <v>149</v>
      </c>
      <c r="B94" s="36">
        <v>1</v>
      </c>
      <c r="C94" s="36">
        <v>6</v>
      </c>
      <c r="D94" s="36" t="s">
        <v>150</v>
      </c>
      <c r="E94" s="36" t="s">
        <v>166</v>
      </c>
      <c r="F94" s="36">
        <v>3821</v>
      </c>
      <c r="G94" s="36" t="s">
        <v>242</v>
      </c>
      <c r="H94" s="81">
        <v>0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O94" s="81">
        <v>0</v>
      </c>
    </row>
    <row r="95" spans="1:15" x14ac:dyDescent="0.2">
      <c r="A95" s="36" t="s">
        <v>149</v>
      </c>
      <c r="B95" s="36">
        <v>1</v>
      </c>
      <c r="C95" s="36">
        <v>6</v>
      </c>
      <c r="D95" s="36" t="s">
        <v>150</v>
      </c>
      <c r="E95" s="36" t="s">
        <v>166</v>
      </c>
      <c r="F95" s="36">
        <v>3831</v>
      </c>
      <c r="G95" s="36" t="s">
        <v>243</v>
      </c>
      <c r="H95" s="81">
        <v>0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  <c r="O95" s="81">
        <v>0</v>
      </c>
    </row>
    <row r="96" spans="1:15" x14ac:dyDescent="0.2">
      <c r="A96" s="36" t="s">
        <v>149</v>
      </c>
      <c r="B96" s="36">
        <v>1</v>
      </c>
      <c r="C96" s="36">
        <v>6</v>
      </c>
      <c r="D96" s="36" t="s">
        <v>150</v>
      </c>
      <c r="E96" s="36" t="s">
        <v>166</v>
      </c>
      <c r="F96" s="36">
        <v>3841</v>
      </c>
      <c r="G96" s="36" t="s">
        <v>244</v>
      </c>
      <c r="H96" s="81">
        <v>62322.13</v>
      </c>
      <c r="I96" s="81">
        <v>-62322.13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O96" s="81">
        <v>0</v>
      </c>
    </row>
    <row r="97" spans="1:15" x14ac:dyDescent="0.2">
      <c r="A97" s="36" t="s">
        <v>149</v>
      </c>
      <c r="B97" s="36">
        <v>1</v>
      </c>
      <c r="C97" s="36">
        <v>6</v>
      </c>
      <c r="D97" s="36" t="s">
        <v>150</v>
      </c>
      <c r="E97" s="36" t="s">
        <v>166</v>
      </c>
      <c r="F97" s="36">
        <v>3851</v>
      </c>
      <c r="G97" s="36" t="s">
        <v>245</v>
      </c>
      <c r="H97" s="81">
        <v>165096</v>
      </c>
      <c r="I97" s="81">
        <v>-9523.09</v>
      </c>
      <c r="J97" s="81">
        <v>155572.91</v>
      </c>
      <c r="K97" s="81">
        <v>59267.199999999997</v>
      </c>
      <c r="L97" s="81">
        <v>59267.199999999997</v>
      </c>
      <c r="M97" s="81">
        <v>59267.199999999997</v>
      </c>
      <c r="N97" s="81">
        <v>59267.199999999997</v>
      </c>
      <c r="O97" s="81">
        <v>96305.71</v>
      </c>
    </row>
    <row r="98" spans="1:15" x14ac:dyDescent="0.2">
      <c r="A98" s="36" t="s">
        <v>149</v>
      </c>
      <c r="B98" s="36">
        <v>1</v>
      </c>
      <c r="C98" s="36">
        <v>6</v>
      </c>
      <c r="D98" s="36" t="s">
        <v>150</v>
      </c>
      <c r="E98" s="36" t="s">
        <v>166</v>
      </c>
      <c r="F98" s="36">
        <v>3852</v>
      </c>
      <c r="G98" s="36" t="s">
        <v>246</v>
      </c>
      <c r="H98" s="81">
        <v>30200</v>
      </c>
      <c r="I98" s="81">
        <v>-5860.6</v>
      </c>
      <c r="J98" s="81">
        <v>24339.4</v>
      </c>
      <c r="K98" s="81">
        <v>11199.63</v>
      </c>
      <c r="L98" s="81">
        <v>11199.63</v>
      </c>
      <c r="M98" s="81">
        <v>11199.63</v>
      </c>
      <c r="N98" s="81">
        <v>11199.63</v>
      </c>
      <c r="O98" s="81">
        <v>13139.77</v>
      </c>
    </row>
    <row r="99" spans="1:15" x14ac:dyDescent="0.2">
      <c r="A99" s="36" t="s">
        <v>149</v>
      </c>
      <c r="B99" s="36">
        <v>1</v>
      </c>
      <c r="C99" s="36">
        <v>6</v>
      </c>
      <c r="D99" s="36" t="s">
        <v>150</v>
      </c>
      <c r="E99" s="36" t="s">
        <v>166</v>
      </c>
      <c r="F99" s="36">
        <v>3921</v>
      </c>
      <c r="G99" s="36" t="s">
        <v>247</v>
      </c>
      <c r="H99" s="81">
        <v>3383564.86</v>
      </c>
      <c r="I99" s="81">
        <v>-1795551.34</v>
      </c>
      <c r="J99" s="81">
        <v>1588013.52</v>
      </c>
      <c r="K99" s="81">
        <v>996676.99</v>
      </c>
      <c r="L99" s="81">
        <v>750560.42</v>
      </c>
      <c r="M99" s="81">
        <v>612289.1</v>
      </c>
      <c r="N99" s="81">
        <v>612289.1</v>
      </c>
      <c r="O99" s="81">
        <v>837453.1</v>
      </c>
    </row>
    <row r="100" spans="1:15" x14ac:dyDescent="0.2">
      <c r="A100" s="36" t="s">
        <v>149</v>
      </c>
      <c r="B100" s="36">
        <v>1</v>
      </c>
      <c r="C100" s="36">
        <v>6</v>
      </c>
      <c r="D100" s="36" t="s">
        <v>150</v>
      </c>
      <c r="E100" s="36" t="s">
        <v>166</v>
      </c>
      <c r="F100" s="36">
        <v>3961</v>
      </c>
      <c r="G100" s="36" t="s">
        <v>248</v>
      </c>
      <c r="H100" s="81">
        <v>0</v>
      </c>
      <c r="I100" s="81">
        <v>8000</v>
      </c>
      <c r="J100" s="81">
        <v>8000</v>
      </c>
      <c r="K100" s="81">
        <v>465</v>
      </c>
      <c r="L100" s="81">
        <v>465</v>
      </c>
      <c r="M100" s="81">
        <v>465</v>
      </c>
      <c r="N100" s="81">
        <v>465</v>
      </c>
      <c r="O100" s="81">
        <v>7535</v>
      </c>
    </row>
    <row r="101" spans="1:15" x14ac:dyDescent="0.2">
      <c r="A101" s="36" t="s">
        <v>149</v>
      </c>
      <c r="B101" s="36">
        <v>1</v>
      </c>
      <c r="C101" s="36">
        <v>6</v>
      </c>
      <c r="D101" s="36" t="s">
        <v>150</v>
      </c>
      <c r="E101" s="36" t="s">
        <v>166</v>
      </c>
      <c r="F101" s="36">
        <v>3981</v>
      </c>
      <c r="G101" s="36" t="s">
        <v>249</v>
      </c>
      <c r="H101" s="81">
        <v>0</v>
      </c>
      <c r="I101" s="81">
        <v>0</v>
      </c>
      <c r="J101" s="81">
        <v>0</v>
      </c>
      <c r="K101" s="81">
        <v>0</v>
      </c>
      <c r="L101" s="81">
        <v>0</v>
      </c>
      <c r="M101" s="81">
        <v>0</v>
      </c>
      <c r="N101" s="81">
        <v>0</v>
      </c>
      <c r="O101" s="81">
        <v>0</v>
      </c>
    </row>
    <row r="102" spans="1:15" x14ac:dyDescent="0.2">
      <c r="A102" s="36" t="s">
        <v>149</v>
      </c>
      <c r="B102" s="36">
        <v>1</v>
      </c>
      <c r="C102" s="36">
        <v>6</v>
      </c>
      <c r="D102" s="36" t="s">
        <v>150</v>
      </c>
      <c r="E102" s="36" t="s">
        <v>166</v>
      </c>
      <c r="G102" s="73" t="s">
        <v>250</v>
      </c>
      <c r="H102" s="81">
        <v>1871307.11</v>
      </c>
      <c r="I102" s="81">
        <v>7458621.2800000003</v>
      </c>
      <c r="J102" s="81">
        <v>9329928.3900000006</v>
      </c>
      <c r="K102" s="81">
        <v>5084222.8899999997</v>
      </c>
      <c r="L102" s="81">
        <v>5084222.8899999997</v>
      </c>
      <c r="M102" s="81">
        <v>2830746.42</v>
      </c>
      <c r="N102" s="81">
        <v>2830746.42</v>
      </c>
      <c r="O102" s="81">
        <v>4245705.5</v>
      </c>
    </row>
    <row r="103" spans="1:15" x14ac:dyDescent="0.2">
      <c r="A103" s="36" t="s">
        <v>149</v>
      </c>
      <c r="B103" s="36">
        <v>1</v>
      </c>
      <c r="C103" s="36">
        <v>6</v>
      </c>
      <c r="D103" s="36" t="s">
        <v>150</v>
      </c>
      <c r="E103" s="36" t="s">
        <v>166</v>
      </c>
      <c r="F103" s="36">
        <v>5111</v>
      </c>
      <c r="G103" s="36" t="s">
        <v>251</v>
      </c>
      <c r="H103" s="81">
        <v>185429.01</v>
      </c>
      <c r="I103" s="81">
        <v>187588.68</v>
      </c>
      <c r="J103" s="81">
        <v>373017.69</v>
      </c>
      <c r="K103" s="81">
        <v>145442.88</v>
      </c>
      <c r="L103" s="81">
        <v>145442.88</v>
      </c>
      <c r="M103" s="81">
        <v>83554.02</v>
      </c>
      <c r="N103" s="81">
        <v>83554.02</v>
      </c>
      <c r="O103" s="81">
        <v>227574.81</v>
      </c>
    </row>
    <row r="104" spans="1:15" x14ac:dyDescent="0.2">
      <c r="A104" s="36" t="s">
        <v>147</v>
      </c>
      <c r="B104" s="36" t="s">
        <v>147</v>
      </c>
      <c r="C104" s="36" t="s">
        <v>147</v>
      </c>
      <c r="D104" s="36" t="s">
        <v>147</v>
      </c>
      <c r="E104" s="36" t="s">
        <v>147</v>
      </c>
      <c r="F104" s="36">
        <v>5151</v>
      </c>
      <c r="G104" s="36" t="s">
        <v>253</v>
      </c>
      <c r="H104" s="81">
        <v>628350.93000000005</v>
      </c>
      <c r="I104" s="81">
        <v>-333831.03000000003</v>
      </c>
      <c r="J104" s="81">
        <v>294519.90000000002</v>
      </c>
      <c r="K104" s="81">
        <v>239727.03</v>
      </c>
      <c r="L104" s="81">
        <v>239727.03</v>
      </c>
      <c r="M104" s="81">
        <v>221496.17</v>
      </c>
      <c r="N104" s="81">
        <v>221496.17</v>
      </c>
      <c r="O104" s="81">
        <v>54792.87</v>
      </c>
    </row>
    <row r="105" spans="1:15" x14ac:dyDescent="0.2">
      <c r="A105" s="36" t="s">
        <v>149</v>
      </c>
      <c r="B105" s="36">
        <v>1</v>
      </c>
      <c r="C105" s="36">
        <v>6</v>
      </c>
      <c r="D105" s="36" t="s">
        <v>150</v>
      </c>
      <c r="E105" s="36" t="s">
        <v>166</v>
      </c>
      <c r="F105" s="36">
        <v>5191</v>
      </c>
      <c r="G105" s="36" t="s">
        <v>254</v>
      </c>
      <c r="H105" s="81">
        <v>40477.39</v>
      </c>
      <c r="I105" s="81">
        <v>36522.61</v>
      </c>
      <c r="J105" s="81">
        <v>77000</v>
      </c>
      <c r="K105" s="81">
        <v>49671.39</v>
      </c>
      <c r="L105" s="81">
        <v>49671.39</v>
      </c>
      <c r="M105" s="81">
        <v>39533.410000000003</v>
      </c>
      <c r="N105" s="81">
        <v>39533.410000000003</v>
      </c>
      <c r="O105" s="81">
        <v>27328.61</v>
      </c>
    </row>
    <row r="106" spans="1:15" x14ac:dyDescent="0.2">
      <c r="A106" s="36" t="s">
        <v>149</v>
      </c>
      <c r="B106" s="36">
        <v>1</v>
      </c>
      <c r="C106" s="36">
        <v>6</v>
      </c>
      <c r="D106" s="36" t="s">
        <v>150</v>
      </c>
      <c r="E106" s="36" t="s">
        <v>252</v>
      </c>
      <c r="F106" s="36">
        <v>5231</v>
      </c>
      <c r="G106" s="36" t="s">
        <v>255</v>
      </c>
      <c r="H106" s="81">
        <v>0</v>
      </c>
      <c r="I106" s="81">
        <v>3000</v>
      </c>
      <c r="J106" s="81">
        <v>3000</v>
      </c>
      <c r="K106" s="81">
        <v>2997.67</v>
      </c>
      <c r="L106" s="81">
        <v>2997.67</v>
      </c>
      <c r="M106" s="81">
        <v>2997.67</v>
      </c>
      <c r="N106" s="81">
        <v>2997.67</v>
      </c>
      <c r="O106" s="81">
        <v>2.33</v>
      </c>
    </row>
    <row r="107" spans="1:15" x14ac:dyDescent="0.2">
      <c r="A107" s="36" t="s">
        <v>149</v>
      </c>
      <c r="B107" s="36">
        <v>1</v>
      </c>
      <c r="C107" s="36">
        <v>6</v>
      </c>
      <c r="D107" s="36" t="s">
        <v>150</v>
      </c>
      <c r="E107" s="36" t="s">
        <v>252</v>
      </c>
      <c r="F107" s="36">
        <v>5311</v>
      </c>
      <c r="G107" s="36" t="s">
        <v>256</v>
      </c>
      <c r="H107" s="81">
        <v>10000</v>
      </c>
      <c r="I107" s="81">
        <v>-10000</v>
      </c>
      <c r="J107" s="81">
        <v>0</v>
      </c>
      <c r="K107" s="81">
        <v>0</v>
      </c>
      <c r="L107" s="81">
        <v>0</v>
      </c>
      <c r="M107" s="81">
        <v>0</v>
      </c>
      <c r="N107" s="81">
        <v>0</v>
      </c>
      <c r="O107" s="81">
        <v>0</v>
      </c>
    </row>
    <row r="108" spans="1:15" x14ac:dyDescent="0.2">
      <c r="A108" s="36" t="s">
        <v>149</v>
      </c>
      <c r="B108" s="36">
        <v>1</v>
      </c>
      <c r="C108" s="36">
        <v>6</v>
      </c>
      <c r="D108" s="36" t="s">
        <v>150</v>
      </c>
      <c r="E108" s="36" t="s">
        <v>252</v>
      </c>
      <c r="F108" s="36">
        <v>5411</v>
      </c>
      <c r="G108" s="36" t="s">
        <v>257</v>
      </c>
      <c r="H108" s="81">
        <v>0</v>
      </c>
      <c r="I108" s="81">
        <v>4499280.38</v>
      </c>
      <c r="J108" s="81">
        <v>4499280.38</v>
      </c>
      <c r="K108" s="81">
        <v>1422125</v>
      </c>
      <c r="L108" s="81">
        <v>1422125</v>
      </c>
      <c r="M108" s="81">
        <v>426637.5</v>
      </c>
      <c r="N108" s="81">
        <v>426637.5</v>
      </c>
      <c r="O108" s="81">
        <v>3077155.38</v>
      </c>
    </row>
    <row r="109" spans="1:15" x14ac:dyDescent="0.2">
      <c r="A109" s="36" t="s">
        <v>149</v>
      </c>
      <c r="B109" s="36">
        <v>1</v>
      </c>
      <c r="C109" s="36">
        <v>6</v>
      </c>
      <c r="D109" s="36" t="s">
        <v>150</v>
      </c>
      <c r="E109" s="36" t="s">
        <v>252</v>
      </c>
      <c r="F109" s="36">
        <v>5491</v>
      </c>
      <c r="G109" s="36" t="s">
        <v>258</v>
      </c>
      <c r="H109" s="81">
        <v>0</v>
      </c>
      <c r="I109" s="81">
        <v>0</v>
      </c>
      <c r="J109" s="81">
        <v>0</v>
      </c>
      <c r="K109" s="81">
        <v>0</v>
      </c>
      <c r="L109" s="81">
        <v>0</v>
      </c>
      <c r="M109" s="81">
        <v>0</v>
      </c>
      <c r="N109" s="81">
        <v>0</v>
      </c>
      <c r="O109" s="81">
        <v>0</v>
      </c>
    </row>
    <row r="110" spans="1:15" x14ac:dyDescent="0.2">
      <c r="A110" s="36" t="s">
        <v>149</v>
      </c>
      <c r="B110" s="36">
        <v>1</v>
      </c>
      <c r="C110" s="36">
        <v>6</v>
      </c>
      <c r="D110" s="36" t="s">
        <v>150</v>
      </c>
      <c r="E110" s="36" t="s">
        <v>252</v>
      </c>
      <c r="F110" s="36">
        <v>5511</v>
      </c>
      <c r="G110" s="36" t="s">
        <v>259</v>
      </c>
      <c r="H110" s="81">
        <v>10000</v>
      </c>
      <c r="I110" s="81">
        <v>2000</v>
      </c>
      <c r="J110" s="81">
        <v>12000</v>
      </c>
      <c r="K110" s="81">
        <v>2929</v>
      </c>
      <c r="L110" s="81">
        <v>2929</v>
      </c>
      <c r="M110" s="81">
        <v>2929</v>
      </c>
      <c r="N110" s="81">
        <v>2929</v>
      </c>
      <c r="O110" s="81">
        <v>9071</v>
      </c>
    </row>
    <row r="111" spans="1:15" x14ac:dyDescent="0.2">
      <c r="A111" s="36" t="s">
        <v>149</v>
      </c>
      <c r="B111" s="36">
        <v>1</v>
      </c>
      <c r="C111" s="36">
        <v>6</v>
      </c>
      <c r="D111" s="36" t="s">
        <v>150</v>
      </c>
      <c r="E111" s="36" t="s">
        <v>252</v>
      </c>
      <c r="F111" s="36">
        <v>5641</v>
      </c>
      <c r="G111" s="36" t="s">
        <v>260</v>
      </c>
      <c r="H111" s="81">
        <v>48000</v>
      </c>
      <c r="I111" s="81">
        <v>10226</v>
      </c>
      <c r="J111" s="81">
        <v>58226</v>
      </c>
      <c r="K111" s="81">
        <v>33857</v>
      </c>
      <c r="L111" s="81">
        <v>33857</v>
      </c>
      <c r="M111" s="81">
        <v>33857</v>
      </c>
      <c r="N111" s="81">
        <v>33857</v>
      </c>
      <c r="O111" s="81">
        <v>24369</v>
      </c>
    </row>
    <row r="112" spans="1:15" x14ac:dyDescent="0.2">
      <c r="A112" s="36" t="s">
        <v>149</v>
      </c>
      <c r="B112" s="36">
        <v>1</v>
      </c>
      <c r="C112" s="36">
        <v>6</v>
      </c>
      <c r="D112" s="36" t="s">
        <v>150</v>
      </c>
      <c r="E112" s="36" t="s">
        <v>252</v>
      </c>
      <c r="F112" s="36">
        <v>5651</v>
      </c>
      <c r="G112" s="36" t="s">
        <v>261</v>
      </c>
      <c r="H112" s="81">
        <v>67847.850000000006</v>
      </c>
      <c r="I112" s="81">
        <v>25000</v>
      </c>
      <c r="J112" s="81">
        <v>92847.85</v>
      </c>
      <c r="K112" s="81">
        <v>2199.98</v>
      </c>
      <c r="L112" s="81">
        <v>2199.98</v>
      </c>
      <c r="M112" s="81">
        <v>1099.99</v>
      </c>
      <c r="N112" s="81">
        <v>1099.99</v>
      </c>
      <c r="O112" s="81">
        <v>90647.87</v>
      </c>
    </row>
    <row r="113" spans="1:15" x14ac:dyDescent="0.2">
      <c r="A113" s="36" t="s">
        <v>149</v>
      </c>
      <c r="B113" s="36">
        <v>1</v>
      </c>
      <c r="C113" s="36">
        <v>6</v>
      </c>
      <c r="D113" s="36" t="s">
        <v>150</v>
      </c>
      <c r="E113" s="36" t="s">
        <v>252</v>
      </c>
      <c r="F113" s="36">
        <v>5691</v>
      </c>
      <c r="G113" s="36" t="s">
        <v>264</v>
      </c>
      <c r="H113" s="81">
        <v>23000</v>
      </c>
      <c r="I113" s="81">
        <v>1446212</v>
      </c>
      <c r="J113" s="81">
        <v>1469212</v>
      </c>
      <c r="K113" s="81">
        <v>1469211.73</v>
      </c>
      <c r="L113" s="81">
        <v>1469211.73</v>
      </c>
      <c r="M113" s="81">
        <v>806863.33</v>
      </c>
      <c r="N113" s="81">
        <v>806863.33</v>
      </c>
      <c r="O113" s="81">
        <v>0.27</v>
      </c>
    </row>
    <row r="114" spans="1:15" x14ac:dyDescent="0.2">
      <c r="A114" s="36" t="s">
        <v>149</v>
      </c>
      <c r="B114" s="36">
        <v>1</v>
      </c>
      <c r="C114" s="36">
        <v>6</v>
      </c>
      <c r="D114" s="36" t="s">
        <v>150</v>
      </c>
      <c r="E114" s="36" t="s">
        <v>252</v>
      </c>
      <c r="F114" s="36">
        <v>5661</v>
      </c>
      <c r="G114" s="36" t="s">
        <v>262</v>
      </c>
      <c r="H114" s="81">
        <v>0</v>
      </c>
      <c r="I114" s="81">
        <v>70000</v>
      </c>
      <c r="J114" s="81">
        <v>70000</v>
      </c>
      <c r="K114" s="81">
        <v>0</v>
      </c>
      <c r="L114" s="81">
        <v>0</v>
      </c>
      <c r="M114" s="81">
        <v>0</v>
      </c>
      <c r="N114" s="81">
        <v>0</v>
      </c>
      <c r="O114" s="81">
        <v>70000</v>
      </c>
    </row>
    <row r="115" spans="1:15" x14ac:dyDescent="0.2">
      <c r="A115" s="36" t="s">
        <v>149</v>
      </c>
      <c r="B115" s="36">
        <v>1</v>
      </c>
      <c r="C115" s="36">
        <v>6</v>
      </c>
      <c r="D115" s="36" t="s">
        <v>150</v>
      </c>
      <c r="E115" s="36" t="s">
        <v>252</v>
      </c>
      <c r="F115" s="36">
        <v>5911</v>
      </c>
      <c r="G115" s="36" t="s">
        <v>265</v>
      </c>
      <c r="H115" s="81">
        <v>45000</v>
      </c>
      <c r="I115" s="81">
        <v>0</v>
      </c>
      <c r="J115" s="81">
        <v>45000</v>
      </c>
      <c r="K115" s="81">
        <v>0</v>
      </c>
      <c r="L115" s="81">
        <v>0</v>
      </c>
      <c r="M115" s="81">
        <v>0</v>
      </c>
      <c r="N115" s="81">
        <v>0</v>
      </c>
      <c r="O115" s="81">
        <v>45000</v>
      </c>
    </row>
    <row r="116" spans="1:15" x14ac:dyDescent="0.2">
      <c r="A116" s="36" t="s">
        <v>149</v>
      </c>
      <c r="B116" s="36">
        <v>1</v>
      </c>
      <c r="C116" s="36">
        <v>6</v>
      </c>
      <c r="D116" s="36" t="s">
        <v>150</v>
      </c>
      <c r="E116" s="36" t="s">
        <v>252</v>
      </c>
      <c r="F116" s="36">
        <v>5971</v>
      </c>
      <c r="G116" s="36" t="s">
        <v>266</v>
      </c>
      <c r="H116" s="81">
        <v>738052.65</v>
      </c>
      <c r="I116" s="81">
        <v>-38289.18</v>
      </c>
      <c r="J116" s="81">
        <v>699763.47</v>
      </c>
      <c r="K116" s="81">
        <v>481916.81</v>
      </c>
      <c r="L116" s="81">
        <v>481916.81</v>
      </c>
      <c r="M116" s="81">
        <v>453896.29</v>
      </c>
      <c r="N116" s="81">
        <v>453896.29</v>
      </c>
      <c r="O116" s="81">
        <v>217846.66</v>
      </c>
    </row>
    <row r="117" spans="1:15" x14ac:dyDescent="0.2">
      <c r="A117" s="36" t="s">
        <v>149</v>
      </c>
      <c r="B117" s="36">
        <v>1</v>
      </c>
      <c r="C117" s="36">
        <v>6</v>
      </c>
      <c r="D117" s="36" t="s">
        <v>150</v>
      </c>
      <c r="E117" s="36" t="s">
        <v>252</v>
      </c>
      <c r="G117" s="36" t="s">
        <v>267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  <c r="N117" s="60">
        <v>0</v>
      </c>
      <c r="O117" s="60">
        <v>0</v>
      </c>
    </row>
    <row r="118" spans="1:15" x14ac:dyDescent="0.2">
      <c r="A118" s="36" t="s">
        <v>149</v>
      </c>
      <c r="B118" s="36">
        <v>1</v>
      </c>
      <c r="C118" s="36">
        <v>6</v>
      </c>
      <c r="D118" s="36" t="s">
        <v>150</v>
      </c>
      <c r="E118" s="36" t="s">
        <v>252</v>
      </c>
      <c r="F118" s="36">
        <v>6121</v>
      </c>
      <c r="G118" s="73" t="s">
        <v>268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</row>
    <row r="119" spans="1:15" x14ac:dyDescent="0.2">
      <c r="A119" s="36" t="s">
        <v>149</v>
      </c>
      <c r="B119" s="36">
        <v>1</v>
      </c>
      <c r="C119" s="36">
        <v>6</v>
      </c>
      <c r="D119" s="36" t="s">
        <v>150</v>
      </c>
      <c r="E119" s="36" t="s">
        <v>252</v>
      </c>
      <c r="G119" s="36" t="s">
        <v>269</v>
      </c>
      <c r="H119" s="60">
        <v>0</v>
      </c>
      <c r="I119" s="60">
        <v>1036808.32</v>
      </c>
      <c r="J119" s="60">
        <v>1036808.32</v>
      </c>
      <c r="K119" s="60">
        <v>1036808.32</v>
      </c>
      <c r="L119" s="60">
        <v>1036808.32</v>
      </c>
      <c r="M119" s="60">
        <v>1036808.32</v>
      </c>
      <c r="N119" s="60">
        <v>1036808.32</v>
      </c>
      <c r="O119" s="60">
        <v>0</v>
      </c>
    </row>
    <row r="120" spans="1:15" x14ac:dyDescent="0.2">
      <c r="A120" s="36" t="s">
        <v>147</v>
      </c>
      <c r="B120" s="36" t="s">
        <v>147</v>
      </c>
      <c r="C120" s="36" t="s">
        <v>147</v>
      </c>
      <c r="D120" s="36" t="s">
        <v>147</v>
      </c>
      <c r="E120" s="36" t="s">
        <v>147</v>
      </c>
      <c r="F120" s="36">
        <v>9910</v>
      </c>
      <c r="G120" s="73" t="s">
        <v>270</v>
      </c>
      <c r="H120" s="5">
        <v>0</v>
      </c>
      <c r="I120" s="5">
        <v>1036808.32</v>
      </c>
      <c r="J120" s="5">
        <v>1036808.32</v>
      </c>
      <c r="K120" s="5">
        <v>1036808.32</v>
      </c>
      <c r="L120" s="5">
        <v>1036808.32</v>
      </c>
      <c r="M120" s="5">
        <v>1036808.32</v>
      </c>
      <c r="N120" s="5">
        <v>1036808.32</v>
      </c>
      <c r="O120" s="5">
        <v>0</v>
      </c>
    </row>
    <row r="121" spans="1:15" x14ac:dyDescent="0.2">
      <c r="A121" s="36" t="s">
        <v>149</v>
      </c>
      <c r="B121" s="36">
        <v>1</v>
      </c>
      <c r="C121" s="36">
        <v>6</v>
      </c>
      <c r="D121" s="36" t="s">
        <v>150</v>
      </c>
      <c r="E121" s="36" t="s">
        <v>252</v>
      </c>
      <c r="F121" s="36">
        <v>9910</v>
      </c>
      <c r="G121" s="36" t="s">
        <v>270</v>
      </c>
      <c r="H121" s="60">
        <v>0</v>
      </c>
      <c r="I121" s="60">
        <v>1036808.32</v>
      </c>
      <c r="J121" s="60">
        <f>+H121+I121</f>
        <v>1036808.32</v>
      </c>
      <c r="K121" s="60">
        <v>1036808.32</v>
      </c>
      <c r="L121" s="60">
        <v>1036808.32</v>
      </c>
      <c r="M121" s="60">
        <v>1036808.32</v>
      </c>
      <c r="N121" s="60">
        <v>1036808.32</v>
      </c>
      <c r="O121" s="60">
        <f>+J121-L121</f>
        <v>0</v>
      </c>
    </row>
    <row r="122" spans="1:15" x14ac:dyDescent="0.2">
      <c r="A122" s="36" t="s">
        <v>147</v>
      </c>
      <c r="B122" s="36" t="s">
        <v>147</v>
      </c>
      <c r="C122" s="36" t="s">
        <v>147</v>
      </c>
      <c r="D122" s="36" t="s">
        <v>147</v>
      </c>
      <c r="E122" s="36" t="s">
        <v>147</v>
      </c>
      <c r="G122" s="73"/>
    </row>
    <row r="123" spans="1:15" x14ac:dyDescent="0.2">
      <c r="A123" s="36" t="s">
        <v>149</v>
      </c>
      <c r="B123" s="36">
        <v>1</v>
      </c>
      <c r="C123" s="36">
        <v>6</v>
      </c>
      <c r="D123" s="36" t="s">
        <v>150</v>
      </c>
      <c r="E123" s="36" t="s">
        <v>252</v>
      </c>
    </row>
    <row r="125" spans="1:15" x14ac:dyDescent="0.2">
      <c r="O125" s="36"/>
    </row>
  </sheetData>
  <sheetProtection algorithmName="SHA-512" hashValue="9CCX4w4j1zNciuWLG02lMBjfRWg8860PfGRjprfSz+Wr2SU+osxdYORmxogPtsAcscC3AH6P9V2A9fYG9vlFig==" saltValue="v/9vTZupsfsriL40ozQ9aQ==" spinCount="100000" sheet="1" objects="1" scenarios="1" insertRows="0" deleteRows="0" autoFilter="0"/>
  <protectedRanges>
    <protectedRange sqref="H3:O3" name="Rango1_2"/>
  </protectedRanges>
  <mergeCells count="1">
    <mergeCell ref="A1:O1"/>
  </mergeCells>
  <dataValidations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topLeftCell="A4" workbookViewId="0">
      <selection activeCell="C3" sqref="C3:H75"/>
    </sheetView>
  </sheetViews>
  <sheetFormatPr baseColWidth="10" defaultRowHeight="11.25" x14ac:dyDescent="0.2"/>
  <cols>
    <col min="1" max="1" width="9.1640625" style="37" customWidth="1"/>
    <col min="2" max="2" width="61.1640625" style="37" bestFit="1" customWidth="1"/>
    <col min="3" max="3" width="18.33203125" style="37" customWidth="1"/>
    <col min="4" max="4" width="19.83203125" style="37" customWidth="1"/>
    <col min="5" max="8" width="18.33203125" style="37" customWidth="1"/>
    <col min="9" max="16384" width="12" style="37"/>
  </cols>
  <sheetData>
    <row r="1" spans="1:8" ht="35.1" customHeight="1" x14ac:dyDescent="0.2">
      <c r="A1" s="82" t="s">
        <v>282</v>
      </c>
      <c r="B1" s="83"/>
      <c r="C1" s="83"/>
      <c r="D1" s="83"/>
      <c r="E1" s="83"/>
      <c r="F1" s="83"/>
      <c r="G1" s="83"/>
      <c r="H1" s="84"/>
    </row>
    <row r="2" spans="1:8" ht="24.95" customHeight="1" x14ac:dyDescent="0.2">
      <c r="A2" s="56" t="s">
        <v>3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33">
        <v>900001</v>
      </c>
      <c r="B3" s="8" t="s">
        <v>12</v>
      </c>
      <c r="C3" s="5">
        <f t="shared" ref="C3:H3" si="0">+C4+C12+C126+C22+C32+C42+C52+C56+C64+C68</f>
        <v>30663160.129999999</v>
      </c>
      <c r="D3" s="5">
        <f t="shared" si="0"/>
        <v>113989381.84999999</v>
      </c>
      <c r="E3" s="5">
        <f t="shared" si="0"/>
        <v>144652541.98000002</v>
      </c>
      <c r="F3" s="5">
        <f t="shared" si="0"/>
        <v>132319202.05</v>
      </c>
      <c r="G3" s="5">
        <f t="shared" si="0"/>
        <v>129278483.14999999</v>
      </c>
      <c r="H3" s="74">
        <f t="shared" si="0"/>
        <v>12333339.93</v>
      </c>
    </row>
    <row r="4" spans="1:8" x14ac:dyDescent="0.2">
      <c r="A4" s="38">
        <v>1000</v>
      </c>
      <c r="B4" s="39" t="s">
        <v>70</v>
      </c>
      <c r="C4" s="5">
        <f t="shared" ref="C4:H4" si="1">SUM(C5:C11)</f>
        <v>793920</v>
      </c>
      <c r="D4" s="5">
        <f t="shared" si="1"/>
        <v>-203000</v>
      </c>
      <c r="E4" s="5">
        <f t="shared" si="1"/>
        <v>590920</v>
      </c>
      <c r="F4" s="5">
        <f t="shared" si="1"/>
        <v>449280.81</v>
      </c>
      <c r="G4" s="5">
        <f t="shared" si="1"/>
        <v>449280.81</v>
      </c>
      <c r="H4" s="74">
        <f t="shared" si="1"/>
        <v>141639.19</v>
      </c>
    </row>
    <row r="5" spans="1:8" x14ac:dyDescent="0.2">
      <c r="A5" s="38">
        <v>1100</v>
      </c>
      <c r="B5" s="39" t="s">
        <v>71</v>
      </c>
      <c r="C5" s="75">
        <v>0</v>
      </c>
      <c r="D5" s="75">
        <v>0</v>
      </c>
      <c r="E5" s="75">
        <f>+C5+D5</f>
        <v>0</v>
      </c>
      <c r="F5" s="75">
        <v>0</v>
      </c>
      <c r="G5" s="75">
        <v>0</v>
      </c>
      <c r="H5" s="76">
        <f>+E5-F5</f>
        <v>0</v>
      </c>
    </row>
    <row r="6" spans="1:8" x14ac:dyDescent="0.2">
      <c r="A6" s="38">
        <v>1200</v>
      </c>
      <c r="B6" s="39" t="s">
        <v>72</v>
      </c>
      <c r="C6" s="75">
        <v>743920</v>
      </c>
      <c r="D6" s="75">
        <v>-203000</v>
      </c>
      <c r="E6" s="75">
        <v>540920</v>
      </c>
      <c r="F6" s="75">
        <v>408567.29</v>
      </c>
      <c r="G6" s="75">
        <v>408567.29</v>
      </c>
      <c r="H6" s="76">
        <v>132352.71</v>
      </c>
    </row>
    <row r="7" spans="1:8" x14ac:dyDescent="0.2">
      <c r="A7" s="38">
        <v>1300</v>
      </c>
      <c r="B7" s="39" t="s">
        <v>73</v>
      </c>
      <c r="C7" s="75">
        <v>0</v>
      </c>
      <c r="D7" s="75">
        <v>0</v>
      </c>
      <c r="E7" s="75">
        <f t="shared" ref="E7:E70" si="2">+C7+D7</f>
        <v>0</v>
      </c>
      <c r="F7" s="75">
        <v>0</v>
      </c>
      <c r="G7" s="75">
        <v>0</v>
      </c>
      <c r="H7" s="76">
        <f t="shared" ref="H7:H63" si="3">+E7-F7</f>
        <v>0</v>
      </c>
    </row>
    <row r="8" spans="1:8" x14ac:dyDescent="0.2">
      <c r="A8" s="38">
        <v>1400</v>
      </c>
      <c r="B8" s="39" t="s">
        <v>74</v>
      </c>
      <c r="C8" s="75">
        <v>0</v>
      </c>
      <c r="D8" s="75">
        <v>0</v>
      </c>
      <c r="E8" s="75">
        <f t="shared" si="2"/>
        <v>0</v>
      </c>
      <c r="F8" s="75">
        <v>0</v>
      </c>
      <c r="G8" s="75">
        <v>0</v>
      </c>
      <c r="H8" s="76">
        <f t="shared" si="3"/>
        <v>0</v>
      </c>
    </row>
    <row r="9" spans="1:8" x14ac:dyDescent="0.2">
      <c r="A9" s="38">
        <v>1500</v>
      </c>
      <c r="B9" s="39" t="s">
        <v>75</v>
      </c>
      <c r="C9" s="75">
        <v>50000</v>
      </c>
      <c r="D9" s="75">
        <v>0</v>
      </c>
      <c r="E9" s="75">
        <v>50000</v>
      </c>
      <c r="F9" s="75">
        <v>40713.519999999997</v>
      </c>
      <c r="G9" s="75">
        <v>40713.519999999997</v>
      </c>
      <c r="H9" s="76">
        <v>9286.48</v>
      </c>
    </row>
    <row r="10" spans="1:8" x14ac:dyDescent="0.2">
      <c r="A10" s="38">
        <v>1600</v>
      </c>
      <c r="B10" s="39" t="s">
        <v>76</v>
      </c>
      <c r="C10" s="75">
        <v>0</v>
      </c>
      <c r="D10" s="75">
        <v>0</v>
      </c>
      <c r="E10" s="75">
        <f t="shared" si="2"/>
        <v>0</v>
      </c>
      <c r="F10" s="75">
        <v>0</v>
      </c>
      <c r="G10" s="75">
        <v>0</v>
      </c>
      <c r="H10" s="76">
        <f t="shared" si="3"/>
        <v>0</v>
      </c>
    </row>
    <row r="11" spans="1:8" x14ac:dyDescent="0.2">
      <c r="A11" s="38">
        <v>1700</v>
      </c>
      <c r="B11" s="39" t="s">
        <v>77</v>
      </c>
      <c r="C11" s="75">
        <v>0</v>
      </c>
      <c r="D11" s="75">
        <v>0</v>
      </c>
      <c r="E11" s="75">
        <f t="shared" si="2"/>
        <v>0</v>
      </c>
      <c r="F11" s="75">
        <v>0</v>
      </c>
      <c r="G11" s="75">
        <v>0</v>
      </c>
      <c r="H11" s="76">
        <f t="shared" si="3"/>
        <v>0</v>
      </c>
    </row>
    <row r="12" spans="1:8" x14ac:dyDescent="0.2">
      <c r="A12" s="38">
        <v>2000</v>
      </c>
      <c r="B12" s="39" t="s">
        <v>78</v>
      </c>
      <c r="C12" s="5">
        <v>11656126.91</v>
      </c>
      <c r="D12" s="5">
        <v>400440.39</v>
      </c>
      <c r="E12" s="5">
        <v>12056567.300000001</v>
      </c>
      <c r="F12" s="5">
        <v>9099234.7599999998</v>
      </c>
      <c r="G12" s="5">
        <v>8640584.75</v>
      </c>
      <c r="H12" s="74">
        <v>2957332.54</v>
      </c>
    </row>
    <row r="13" spans="1:8" x14ac:dyDescent="0.2">
      <c r="A13" s="38">
        <v>2100</v>
      </c>
      <c r="B13" s="39" t="s">
        <v>79</v>
      </c>
      <c r="C13" s="75">
        <v>918824.23</v>
      </c>
      <c r="D13" s="75">
        <v>-78293.539999999994</v>
      </c>
      <c r="E13" s="75">
        <v>840530.69</v>
      </c>
      <c r="F13" s="75">
        <v>605495.04000000004</v>
      </c>
      <c r="G13" s="75">
        <v>559097.09</v>
      </c>
      <c r="H13" s="76">
        <v>235035.65</v>
      </c>
    </row>
    <row r="14" spans="1:8" x14ac:dyDescent="0.2">
      <c r="A14" s="38">
        <v>2200</v>
      </c>
      <c r="B14" s="39" t="s">
        <v>80</v>
      </c>
      <c r="C14" s="75">
        <v>125620</v>
      </c>
      <c r="D14" s="75">
        <v>-35326.01</v>
      </c>
      <c r="E14" s="75">
        <v>90293.99</v>
      </c>
      <c r="F14" s="75">
        <v>63171.01</v>
      </c>
      <c r="G14" s="75">
        <v>63171.01</v>
      </c>
      <c r="H14" s="75">
        <v>27122.98</v>
      </c>
    </row>
    <row r="15" spans="1:8" x14ac:dyDescent="0.2">
      <c r="A15" s="38">
        <v>2300</v>
      </c>
      <c r="B15" s="39" t="s">
        <v>81</v>
      </c>
      <c r="C15" s="75">
        <v>0</v>
      </c>
      <c r="D15" s="75">
        <v>1000</v>
      </c>
      <c r="E15" s="75">
        <v>1000</v>
      </c>
      <c r="F15" s="75">
        <v>0</v>
      </c>
      <c r="G15" s="75">
        <v>0</v>
      </c>
      <c r="H15" s="75">
        <v>1000</v>
      </c>
    </row>
    <row r="16" spans="1:8" x14ac:dyDescent="0.2">
      <c r="A16" s="38">
        <v>2400</v>
      </c>
      <c r="B16" s="39" t="s">
        <v>82</v>
      </c>
      <c r="C16" s="75">
        <v>569250.97</v>
      </c>
      <c r="D16" s="75">
        <v>216828.34</v>
      </c>
      <c r="E16" s="75">
        <v>786079.31</v>
      </c>
      <c r="F16" s="75">
        <v>287039.78000000003</v>
      </c>
      <c r="G16" s="75">
        <v>282715.46000000002</v>
      </c>
      <c r="H16" s="75">
        <v>499039.53</v>
      </c>
    </row>
    <row r="17" spans="1:8" x14ac:dyDescent="0.2">
      <c r="A17" s="38">
        <v>2500</v>
      </c>
      <c r="B17" s="39" t="s">
        <v>83</v>
      </c>
      <c r="C17" s="75">
        <v>3349493.66</v>
      </c>
      <c r="D17" s="75">
        <v>-266801.46000000002</v>
      </c>
      <c r="E17" s="75">
        <v>3082692.2</v>
      </c>
      <c r="F17" s="75">
        <v>1942277.09</v>
      </c>
      <c r="G17" s="75">
        <v>1942277.09</v>
      </c>
      <c r="H17" s="75">
        <v>1140415.1100000001</v>
      </c>
    </row>
    <row r="18" spans="1:8" x14ac:dyDescent="0.2">
      <c r="A18" s="38">
        <v>2600</v>
      </c>
      <c r="B18" s="39" t="s">
        <v>84</v>
      </c>
      <c r="C18" s="75">
        <v>4552587.3499999996</v>
      </c>
      <c r="D18" s="75">
        <v>553211.82999999996</v>
      </c>
      <c r="E18" s="75">
        <v>5105799.18</v>
      </c>
      <c r="F18" s="75">
        <v>4652955.8499999996</v>
      </c>
      <c r="G18" s="75">
        <v>4276163.67</v>
      </c>
      <c r="H18" s="75">
        <v>452843.33</v>
      </c>
    </row>
    <row r="19" spans="1:8" x14ac:dyDescent="0.2">
      <c r="A19" s="38">
        <v>2700</v>
      </c>
      <c r="B19" s="39" t="s">
        <v>85</v>
      </c>
      <c r="C19" s="75">
        <v>530858.61</v>
      </c>
      <c r="D19" s="75">
        <v>-157913.99</v>
      </c>
      <c r="E19" s="75">
        <v>372944.62</v>
      </c>
      <c r="F19" s="75">
        <v>140900.98000000001</v>
      </c>
      <c r="G19" s="75">
        <v>140900.98000000001</v>
      </c>
      <c r="H19" s="75">
        <v>232043.64</v>
      </c>
    </row>
    <row r="20" spans="1:8" x14ac:dyDescent="0.2">
      <c r="A20" s="38">
        <v>2800</v>
      </c>
      <c r="B20" s="39" t="s">
        <v>86</v>
      </c>
      <c r="C20" s="75">
        <v>0</v>
      </c>
      <c r="D20" s="75">
        <v>5000</v>
      </c>
      <c r="E20" s="75">
        <v>5000</v>
      </c>
      <c r="F20" s="75">
        <v>0</v>
      </c>
      <c r="G20" s="75">
        <v>0</v>
      </c>
      <c r="H20" s="75">
        <v>5000</v>
      </c>
    </row>
    <row r="21" spans="1:8" x14ac:dyDescent="0.2">
      <c r="A21" s="38">
        <v>2900</v>
      </c>
      <c r="B21" s="39" t="s">
        <v>87</v>
      </c>
      <c r="C21" s="75">
        <v>1609492.09</v>
      </c>
      <c r="D21" s="75">
        <v>162735.22</v>
      </c>
      <c r="E21" s="75">
        <v>1772227.31</v>
      </c>
      <c r="F21" s="75">
        <v>1407395.01</v>
      </c>
      <c r="G21" s="75">
        <v>1376259.45</v>
      </c>
      <c r="H21" s="75">
        <v>364832.3</v>
      </c>
    </row>
    <row r="22" spans="1:8" x14ac:dyDescent="0.2">
      <c r="A22" s="38">
        <v>3000</v>
      </c>
      <c r="B22" s="39" t="s">
        <v>88</v>
      </c>
      <c r="C22" s="5">
        <v>16341806.109999999</v>
      </c>
      <c r="D22" s="5">
        <v>105296511.86</v>
      </c>
      <c r="E22" s="5">
        <v>121638317.97</v>
      </c>
      <c r="F22" s="5">
        <v>116649655.27</v>
      </c>
      <c r="G22" s="5">
        <v>116321062.84999999</v>
      </c>
      <c r="H22" s="74">
        <v>4988662.7</v>
      </c>
    </row>
    <row r="23" spans="1:8" x14ac:dyDescent="0.2">
      <c r="A23" s="38">
        <v>3100</v>
      </c>
      <c r="B23" s="39" t="s">
        <v>89</v>
      </c>
      <c r="C23" s="75">
        <v>1127789.48</v>
      </c>
      <c r="D23" s="75">
        <v>-656286.79</v>
      </c>
      <c r="E23" s="75">
        <v>471502.69</v>
      </c>
      <c r="F23" s="75">
        <v>251394.86</v>
      </c>
      <c r="G23" s="75">
        <v>251394.86</v>
      </c>
      <c r="H23" s="75">
        <v>220107.83</v>
      </c>
    </row>
    <row r="24" spans="1:8" x14ac:dyDescent="0.2">
      <c r="A24" s="38">
        <v>3200</v>
      </c>
      <c r="B24" s="39" t="s">
        <v>90</v>
      </c>
      <c r="C24" s="75">
        <v>1661205</v>
      </c>
      <c r="D24" s="75">
        <v>-34253</v>
      </c>
      <c r="E24" s="75">
        <v>1626952</v>
      </c>
      <c r="F24" s="75">
        <v>1209025.49</v>
      </c>
      <c r="G24" s="75">
        <v>1199169.3500000001</v>
      </c>
      <c r="H24" s="75">
        <v>417926.51</v>
      </c>
    </row>
    <row r="25" spans="1:8" x14ac:dyDescent="0.2">
      <c r="A25" s="38">
        <v>3300</v>
      </c>
      <c r="B25" s="39" t="s">
        <v>91</v>
      </c>
      <c r="C25" s="75">
        <v>2964168.29</v>
      </c>
      <c r="D25" s="75">
        <v>1524423.78</v>
      </c>
      <c r="E25" s="75">
        <v>4488592.07</v>
      </c>
      <c r="F25" s="75">
        <v>2895399.73</v>
      </c>
      <c r="G25" s="75">
        <v>2822601.57</v>
      </c>
      <c r="H25" s="75">
        <v>1593192.34</v>
      </c>
    </row>
    <row r="26" spans="1:8" x14ac:dyDescent="0.2">
      <c r="A26" s="38">
        <v>3400</v>
      </c>
      <c r="B26" s="39" t="s">
        <v>92</v>
      </c>
      <c r="C26" s="75">
        <v>1959683.16</v>
      </c>
      <c r="D26" s="75">
        <v>329311.17</v>
      </c>
      <c r="E26" s="75">
        <v>2288994.33</v>
      </c>
      <c r="F26" s="75">
        <v>1615265.64</v>
      </c>
      <c r="G26" s="75">
        <v>1542185.64</v>
      </c>
      <c r="H26" s="75">
        <v>673728.69</v>
      </c>
    </row>
    <row r="27" spans="1:8" x14ac:dyDescent="0.2">
      <c r="A27" s="38">
        <v>3500</v>
      </c>
      <c r="B27" s="39" t="s">
        <v>93</v>
      </c>
      <c r="C27" s="75">
        <v>3819713.04</v>
      </c>
      <c r="D27" s="75">
        <v>106472987.63</v>
      </c>
      <c r="E27" s="75">
        <v>110292700.67</v>
      </c>
      <c r="F27" s="75">
        <v>109585905.06999999</v>
      </c>
      <c r="G27" s="75">
        <v>109551318.27</v>
      </c>
      <c r="H27" s="75">
        <v>706795.6</v>
      </c>
    </row>
    <row r="28" spans="1:8" x14ac:dyDescent="0.2">
      <c r="A28" s="38">
        <v>3600</v>
      </c>
      <c r="B28" s="39" t="s">
        <v>94</v>
      </c>
      <c r="C28" s="75">
        <v>722833.34</v>
      </c>
      <c r="D28" s="75">
        <v>-386203.17</v>
      </c>
      <c r="E28" s="75">
        <v>336630.17</v>
      </c>
      <c r="F28" s="75">
        <v>76152.08</v>
      </c>
      <c r="G28" s="75">
        <v>76152.08</v>
      </c>
      <c r="H28" s="75">
        <v>260478.09</v>
      </c>
    </row>
    <row r="29" spans="1:8" x14ac:dyDescent="0.2">
      <c r="A29" s="38">
        <v>3700</v>
      </c>
      <c r="B29" s="39" t="s">
        <v>95</v>
      </c>
      <c r="C29" s="75">
        <v>95230.81</v>
      </c>
      <c r="D29" s="75">
        <v>-53970</v>
      </c>
      <c r="E29" s="75">
        <v>41260.81</v>
      </c>
      <c r="F29" s="75">
        <v>13207</v>
      </c>
      <c r="G29" s="75">
        <v>13207</v>
      </c>
      <c r="H29" s="75">
        <v>28053.81</v>
      </c>
    </row>
    <row r="30" spans="1:8" x14ac:dyDescent="0.2">
      <c r="A30" s="38">
        <v>3800</v>
      </c>
      <c r="B30" s="39" t="s">
        <v>96</v>
      </c>
      <c r="C30" s="75">
        <v>607618.13</v>
      </c>
      <c r="D30" s="75">
        <v>-111946.42</v>
      </c>
      <c r="E30" s="75">
        <v>495671.71</v>
      </c>
      <c r="F30" s="75">
        <v>252279.98</v>
      </c>
      <c r="G30" s="75">
        <v>252279.98</v>
      </c>
      <c r="H30" s="75">
        <v>243391.73</v>
      </c>
    </row>
    <row r="31" spans="1:8" x14ac:dyDescent="0.2">
      <c r="A31" s="38">
        <v>3900</v>
      </c>
      <c r="B31" s="39" t="s">
        <v>97</v>
      </c>
      <c r="C31" s="75">
        <v>3383564.86</v>
      </c>
      <c r="D31" s="75">
        <v>-1787551.34</v>
      </c>
      <c r="E31" s="75">
        <v>1596013.52</v>
      </c>
      <c r="F31" s="75">
        <v>751025.42</v>
      </c>
      <c r="G31" s="75">
        <v>612754.1</v>
      </c>
      <c r="H31" s="75">
        <v>844988.1</v>
      </c>
    </row>
    <row r="32" spans="1:8" x14ac:dyDescent="0.2">
      <c r="A32" s="38">
        <v>4000</v>
      </c>
      <c r="B32" s="39" t="s">
        <v>98</v>
      </c>
      <c r="C32" s="16">
        <f t="shared" ref="C32:H32" si="4">SUM(C33:C41)</f>
        <v>0</v>
      </c>
      <c r="D32" s="16">
        <f t="shared" si="4"/>
        <v>0</v>
      </c>
      <c r="E32" s="16">
        <f t="shared" si="4"/>
        <v>0</v>
      </c>
      <c r="F32" s="16">
        <f t="shared" si="4"/>
        <v>0</v>
      </c>
      <c r="G32" s="16">
        <f t="shared" si="4"/>
        <v>0</v>
      </c>
      <c r="H32" s="17">
        <f t="shared" si="4"/>
        <v>0</v>
      </c>
    </row>
    <row r="33" spans="1:8" x14ac:dyDescent="0.2">
      <c r="A33" s="38">
        <v>4100</v>
      </c>
      <c r="B33" s="39" t="s">
        <v>99</v>
      </c>
      <c r="C33" s="75">
        <v>0</v>
      </c>
      <c r="D33" s="75">
        <v>0</v>
      </c>
      <c r="E33" s="75">
        <f t="shared" si="2"/>
        <v>0</v>
      </c>
      <c r="F33" s="75">
        <v>0</v>
      </c>
      <c r="G33" s="75">
        <v>0</v>
      </c>
      <c r="H33" s="76">
        <f t="shared" si="3"/>
        <v>0</v>
      </c>
    </row>
    <row r="34" spans="1:8" x14ac:dyDescent="0.2">
      <c r="A34" s="38">
        <v>4200</v>
      </c>
      <c r="B34" s="39" t="s">
        <v>100</v>
      </c>
      <c r="C34" s="75">
        <v>0</v>
      </c>
      <c r="D34" s="75">
        <v>0</v>
      </c>
      <c r="E34" s="75">
        <f t="shared" si="2"/>
        <v>0</v>
      </c>
      <c r="F34" s="75">
        <v>0</v>
      </c>
      <c r="G34" s="75">
        <v>0</v>
      </c>
      <c r="H34" s="76">
        <f t="shared" si="3"/>
        <v>0</v>
      </c>
    </row>
    <row r="35" spans="1:8" x14ac:dyDescent="0.2">
      <c r="A35" s="38">
        <v>4300</v>
      </c>
      <c r="B35" s="39" t="s">
        <v>101</v>
      </c>
      <c r="C35" s="75">
        <v>0</v>
      </c>
      <c r="D35" s="75">
        <v>0</v>
      </c>
      <c r="E35" s="75">
        <f t="shared" si="2"/>
        <v>0</v>
      </c>
      <c r="F35" s="75">
        <v>0</v>
      </c>
      <c r="G35" s="75">
        <v>0</v>
      </c>
      <c r="H35" s="76">
        <f t="shared" si="3"/>
        <v>0</v>
      </c>
    </row>
    <row r="36" spans="1:8" x14ac:dyDescent="0.2">
      <c r="A36" s="38">
        <v>4400</v>
      </c>
      <c r="B36" s="39" t="s">
        <v>102</v>
      </c>
      <c r="C36" s="75">
        <v>0</v>
      </c>
      <c r="D36" s="75">
        <v>0</v>
      </c>
      <c r="E36" s="75">
        <f t="shared" si="2"/>
        <v>0</v>
      </c>
      <c r="F36" s="75">
        <v>0</v>
      </c>
      <c r="G36" s="75">
        <v>0</v>
      </c>
      <c r="H36" s="76">
        <f t="shared" si="3"/>
        <v>0</v>
      </c>
    </row>
    <row r="37" spans="1:8" x14ac:dyDescent="0.2">
      <c r="A37" s="38">
        <v>4500</v>
      </c>
      <c r="B37" s="39" t="s">
        <v>103</v>
      </c>
      <c r="C37" s="75">
        <v>0</v>
      </c>
      <c r="D37" s="75">
        <v>0</v>
      </c>
      <c r="E37" s="75">
        <f t="shared" si="2"/>
        <v>0</v>
      </c>
      <c r="F37" s="75">
        <v>0</v>
      </c>
      <c r="G37" s="75">
        <v>0</v>
      </c>
      <c r="H37" s="76">
        <f t="shared" si="3"/>
        <v>0</v>
      </c>
    </row>
    <row r="38" spans="1:8" x14ac:dyDescent="0.2">
      <c r="A38" s="38">
        <v>4600</v>
      </c>
      <c r="B38" s="39" t="s">
        <v>104</v>
      </c>
      <c r="C38" s="75">
        <v>0</v>
      </c>
      <c r="D38" s="75">
        <v>0</v>
      </c>
      <c r="E38" s="75">
        <f t="shared" si="2"/>
        <v>0</v>
      </c>
      <c r="F38" s="75">
        <v>0</v>
      </c>
      <c r="G38" s="75">
        <v>0</v>
      </c>
      <c r="H38" s="76">
        <f t="shared" si="3"/>
        <v>0</v>
      </c>
    </row>
    <row r="39" spans="1:8" x14ac:dyDescent="0.2">
      <c r="A39" s="38">
        <v>4700</v>
      </c>
      <c r="B39" s="39" t="s">
        <v>105</v>
      </c>
      <c r="C39" s="75">
        <v>0</v>
      </c>
      <c r="D39" s="75">
        <v>0</v>
      </c>
      <c r="E39" s="75">
        <f t="shared" si="2"/>
        <v>0</v>
      </c>
      <c r="F39" s="75">
        <v>0</v>
      </c>
      <c r="G39" s="75">
        <v>0</v>
      </c>
      <c r="H39" s="76">
        <f t="shared" si="3"/>
        <v>0</v>
      </c>
    </row>
    <row r="40" spans="1:8" x14ac:dyDescent="0.2">
      <c r="A40" s="38">
        <v>4800</v>
      </c>
      <c r="B40" s="39" t="s">
        <v>106</v>
      </c>
      <c r="C40" s="75">
        <v>0</v>
      </c>
      <c r="D40" s="75">
        <v>0</v>
      </c>
      <c r="E40" s="75">
        <f t="shared" si="2"/>
        <v>0</v>
      </c>
      <c r="F40" s="75">
        <v>0</v>
      </c>
      <c r="G40" s="75">
        <v>0</v>
      </c>
      <c r="H40" s="76">
        <f t="shared" si="3"/>
        <v>0</v>
      </c>
    </row>
    <row r="41" spans="1:8" x14ac:dyDescent="0.2">
      <c r="A41" s="38">
        <v>4900</v>
      </c>
      <c r="B41" s="39" t="s">
        <v>107</v>
      </c>
      <c r="C41" s="75">
        <v>0</v>
      </c>
      <c r="D41" s="75">
        <v>0</v>
      </c>
      <c r="E41" s="75">
        <f t="shared" si="2"/>
        <v>0</v>
      </c>
      <c r="F41" s="75">
        <v>0</v>
      </c>
      <c r="G41" s="75">
        <v>0</v>
      </c>
      <c r="H41" s="76">
        <f t="shared" si="3"/>
        <v>0</v>
      </c>
    </row>
    <row r="42" spans="1:8" x14ac:dyDescent="0.2">
      <c r="A42" s="38">
        <v>5000</v>
      </c>
      <c r="B42" s="39" t="s">
        <v>108</v>
      </c>
      <c r="C42" s="81">
        <v>1871307.11</v>
      </c>
      <c r="D42" s="81">
        <v>7458621.2800000003</v>
      </c>
      <c r="E42" s="81">
        <v>9329928.3900000006</v>
      </c>
      <c r="F42" s="81">
        <v>5084222.8899999997</v>
      </c>
      <c r="G42" s="81">
        <v>2830746.42</v>
      </c>
      <c r="H42" s="81">
        <v>4245705.5</v>
      </c>
    </row>
    <row r="43" spans="1:8" x14ac:dyDescent="0.2">
      <c r="A43" s="38">
        <v>5100</v>
      </c>
      <c r="B43" s="39" t="s">
        <v>109</v>
      </c>
      <c r="C43" s="81">
        <v>854257.33</v>
      </c>
      <c r="D43" s="81">
        <v>-109719.74</v>
      </c>
      <c r="E43" s="81">
        <v>744537.59</v>
      </c>
      <c r="F43" s="81">
        <v>434841.3</v>
      </c>
      <c r="G43" s="81">
        <v>344583.6</v>
      </c>
      <c r="H43" s="81">
        <v>309696.28999999998</v>
      </c>
    </row>
    <row r="44" spans="1:8" x14ac:dyDescent="0.2">
      <c r="A44" s="38">
        <v>5200</v>
      </c>
      <c r="B44" s="39" t="s">
        <v>110</v>
      </c>
      <c r="C44" s="75">
        <v>0</v>
      </c>
      <c r="D44" s="75">
        <v>3000</v>
      </c>
      <c r="E44" s="75">
        <v>3000</v>
      </c>
      <c r="F44" s="75">
        <v>2997.67</v>
      </c>
      <c r="G44" s="75">
        <v>2997.67</v>
      </c>
      <c r="H44" s="76">
        <v>2.33</v>
      </c>
    </row>
    <row r="45" spans="1:8" x14ac:dyDescent="0.2">
      <c r="A45" s="38">
        <v>5300</v>
      </c>
      <c r="B45" s="39" t="s">
        <v>111</v>
      </c>
      <c r="C45" s="81">
        <v>10000</v>
      </c>
      <c r="D45" s="81">
        <v>-10000</v>
      </c>
      <c r="E45" s="81">
        <v>0</v>
      </c>
      <c r="F45" s="81">
        <v>0</v>
      </c>
      <c r="G45" s="81">
        <v>0</v>
      </c>
      <c r="H45" s="81">
        <v>0</v>
      </c>
    </row>
    <row r="46" spans="1:8" x14ac:dyDescent="0.2">
      <c r="A46" s="38">
        <v>5400</v>
      </c>
      <c r="B46" s="39" t="s">
        <v>112</v>
      </c>
      <c r="C46" s="75">
        <v>0</v>
      </c>
      <c r="D46" s="75">
        <v>5510740.3799999999</v>
      </c>
      <c r="E46" s="75">
        <v>5510740.3799999999</v>
      </c>
      <c r="F46" s="75">
        <v>2102499.7999999998</v>
      </c>
      <c r="G46" s="75">
        <v>630749.93999999994</v>
      </c>
      <c r="H46" s="76">
        <v>3408240.58</v>
      </c>
    </row>
    <row r="47" spans="1:8" x14ac:dyDescent="0.2">
      <c r="A47" s="38">
        <v>5500</v>
      </c>
      <c r="B47" s="39" t="s">
        <v>113</v>
      </c>
      <c r="C47" s="81">
        <v>10000</v>
      </c>
      <c r="D47" s="81">
        <v>2000</v>
      </c>
      <c r="E47" s="81">
        <v>12000</v>
      </c>
      <c r="F47" s="81">
        <v>2929</v>
      </c>
      <c r="G47" s="81">
        <v>2929</v>
      </c>
      <c r="H47" s="81">
        <v>9071</v>
      </c>
    </row>
    <row r="48" spans="1:8" x14ac:dyDescent="0.2">
      <c r="A48" s="38">
        <v>5600</v>
      </c>
      <c r="B48" s="39" t="s">
        <v>114</v>
      </c>
      <c r="C48" s="81">
        <v>213997.13</v>
      </c>
      <c r="D48" s="81">
        <v>2100889.8199999998</v>
      </c>
      <c r="E48" s="81">
        <v>2314886.9500000002</v>
      </c>
      <c r="F48" s="81">
        <v>2059038.31</v>
      </c>
      <c r="G48" s="81">
        <v>1395589.92</v>
      </c>
      <c r="H48" s="81">
        <v>255848.64</v>
      </c>
    </row>
    <row r="49" spans="1:8" x14ac:dyDescent="0.2">
      <c r="A49" s="38">
        <v>5700</v>
      </c>
      <c r="B49" s="39" t="s">
        <v>115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  <c r="H49" s="76">
        <v>0</v>
      </c>
    </row>
    <row r="50" spans="1:8" x14ac:dyDescent="0.2">
      <c r="A50" s="38">
        <v>5800</v>
      </c>
      <c r="B50" s="39" t="s">
        <v>116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  <c r="H50" s="76">
        <v>0</v>
      </c>
    </row>
    <row r="51" spans="1:8" x14ac:dyDescent="0.2">
      <c r="A51" s="38">
        <v>5900</v>
      </c>
      <c r="B51" s="39" t="s">
        <v>117</v>
      </c>
      <c r="C51" s="81">
        <v>783052.65</v>
      </c>
      <c r="D51" s="81">
        <v>-38289.18</v>
      </c>
      <c r="E51" s="81">
        <v>744763.47</v>
      </c>
      <c r="F51" s="81">
        <v>481916.81</v>
      </c>
      <c r="G51" s="81">
        <v>453896.29</v>
      </c>
      <c r="H51" s="81">
        <v>262846.65999999997</v>
      </c>
    </row>
    <row r="52" spans="1:8" x14ac:dyDescent="0.2">
      <c r="A52" s="38">
        <v>6000</v>
      </c>
      <c r="B52" s="39" t="s">
        <v>140</v>
      </c>
      <c r="C52" s="16">
        <f t="shared" ref="C52:H52" si="5">SUM(C53:C55)</f>
        <v>0</v>
      </c>
      <c r="D52" s="16">
        <f t="shared" si="5"/>
        <v>0</v>
      </c>
      <c r="E52" s="16">
        <f t="shared" si="5"/>
        <v>0</v>
      </c>
      <c r="F52" s="16">
        <f t="shared" si="5"/>
        <v>0</v>
      </c>
      <c r="G52" s="16">
        <f t="shared" si="5"/>
        <v>0</v>
      </c>
      <c r="H52" s="17">
        <f t="shared" si="5"/>
        <v>0</v>
      </c>
    </row>
    <row r="53" spans="1:8" x14ac:dyDescent="0.2">
      <c r="A53" s="38">
        <v>6100</v>
      </c>
      <c r="B53" s="39" t="s">
        <v>118</v>
      </c>
      <c r="C53" s="75">
        <v>0</v>
      </c>
      <c r="D53" s="75">
        <v>0</v>
      </c>
      <c r="E53" s="75">
        <f t="shared" si="2"/>
        <v>0</v>
      </c>
      <c r="F53" s="75">
        <v>0</v>
      </c>
      <c r="G53" s="75">
        <v>0</v>
      </c>
      <c r="H53" s="76">
        <f t="shared" si="3"/>
        <v>0</v>
      </c>
    </row>
    <row r="54" spans="1:8" x14ac:dyDescent="0.2">
      <c r="A54" s="38">
        <v>6200</v>
      </c>
      <c r="B54" s="39" t="s">
        <v>119</v>
      </c>
      <c r="C54" s="75">
        <v>0</v>
      </c>
      <c r="D54" s="75">
        <v>0</v>
      </c>
      <c r="E54" s="75">
        <f t="shared" si="2"/>
        <v>0</v>
      </c>
      <c r="F54" s="75">
        <v>0</v>
      </c>
      <c r="G54" s="75">
        <v>0</v>
      </c>
      <c r="H54" s="76">
        <f t="shared" si="3"/>
        <v>0</v>
      </c>
    </row>
    <row r="55" spans="1:8" x14ac:dyDescent="0.2">
      <c r="A55" s="38">
        <v>6300</v>
      </c>
      <c r="B55" s="39" t="s">
        <v>120</v>
      </c>
      <c r="C55" s="75">
        <v>0</v>
      </c>
      <c r="D55" s="75">
        <v>0</v>
      </c>
      <c r="E55" s="75">
        <f t="shared" si="2"/>
        <v>0</v>
      </c>
      <c r="F55" s="75">
        <v>0</v>
      </c>
      <c r="G55" s="75">
        <v>0</v>
      </c>
      <c r="H55" s="76">
        <f t="shared" si="3"/>
        <v>0</v>
      </c>
    </row>
    <row r="56" spans="1:8" x14ac:dyDescent="0.2">
      <c r="A56" s="38">
        <v>7000</v>
      </c>
      <c r="B56" s="39" t="s">
        <v>121</v>
      </c>
      <c r="C56" s="16">
        <f t="shared" ref="C56:H56" si="6">SUM(C57:C63)</f>
        <v>0</v>
      </c>
      <c r="D56" s="16">
        <f t="shared" si="6"/>
        <v>0</v>
      </c>
      <c r="E56" s="16">
        <f t="shared" si="6"/>
        <v>0</v>
      </c>
      <c r="F56" s="16">
        <f t="shared" si="6"/>
        <v>0</v>
      </c>
      <c r="G56" s="16">
        <f t="shared" si="6"/>
        <v>0</v>
      </c>
      <c r="H56" s="17">
        <f t="shared" si="6"/>
        <v>0</v>
      </c>
    </row>
    <row r="57" spans="1:8" x14ac:dyDescent="0.2">
      <c r="A57" s="38">
        <v>7100</v>
      </c>
      <c r="B57" s="39" t="s">
        <v>122</v>
      </c>
      <c r="C57" s="75">
        <v>0</v>
      </c>
      <c r="D57" s="75">
        <v>0</v>
      </c>
      <c r="E57" s="75">
        <f t="shared" si="2"/>
        <v>0</v>
      </c>
      <c r="F57" s="75">
        <v>0</v>
      </c>
      <c r="G57" s="75">
        <v>0</v>
      </c>
      <c r="H57" s="76">
        <f t="shared" si="3"/>
        <v>0</v>
      </c>
    </row>
    <row r="58" spans="1:8" x14ac:dyDescent="0.2">
      <c r="A58" s="38">
        <v>7200</v>
      </c>
      <c r="B58" s="39" t="s">
        <v>123</v>
      </c>
      <c r="C58" s="75">
        <v>0</v>
      </c>
      <c r="D58" s="75">
        <v>0</v>
      </c>
      <c r="E58" s="75">
        <f t="shared" si="2"/>
        <v>0</v>
      </c>
      <c r="F58" s="75">
        <v>0</v>
      </c>
      <c r="G58" s="75">
        <v>0</v>
      </c>
      <c r="H58" s="76">
        <f t="shared" si="3"/>
        <v>0</v>
      </c>
    </row>
    <row r="59" spans="1:8" x14ac:dyDescent="0.2">
      <c r="A59" s="38">
        <v>7300</v>
      </c>
      <c r="B59" s="39" t="s">
        <v>124</v>
      </c>
      <c r="C59" s="75">
        <v>0</v>
      </c>
      <c r="D59" s="75">
        <v>0</v>
      </c>
      <c r="E59" s="75">
        <f t="shared" si="2"/>
        <v>0</v>
      </c>
      <c r="F59" s="75">
        <v>0</v>
      </c>
      <c r="G59" s="75">
        <v>0</v>
      </c>
      <c r="H59" s="76">
        <f t="shared" si="3"/>
        <v>0</v>
      </c>
    </row>
    <row r="60" spans="1:8" x14ac:dyDescent="0.2">
      <c r="A60" s="38">
        <v>7400</v>
      </c>
      <c r="B60" s="39" t="s">
        <v>125</v>
      </c>
      <c r="C60" s="75">
        <v>0</v>
      </c>
      <c r="D60" s="75">
        <v>0</v>
      </c>
      <c r="E60" s="75">
        <f t="shared" si="2"/>
        <v>0</v>
      </c>
      <c r="F60" s="75">
        <v>0</v>
      </c>
      <c r="G60" s="75">
        <v>0</v>
      </c>
      <c r="H60" s="76">
        <f t="shared" si="3"/>
        <v>0</v>
      </c>
    </row>
    <row r="61" spans="1:8" x14ac:dyDescent="0.2">
      <c r="A61" s="38">
        <v>7500</v>
      </c>
      <c r="B61" s="39" t="s">
        <v>126</v>
      </c>
      <c r="C61" s="75">
        <v>0</v>
      </c>
      <c r="D61" s="75">
        <v>0</v>
      </c>
      <c r="E61" s="75">
        <f t="shared" si="2"/>
        <v>0</v>
      </c>
      <c r="F61" s="75">
        <v>0</v>
      </c>
      <c r="G61" s="75">
        <v>0</v>
      </c>
      <c r="H61" s="76">
        <f t="shared" si="3"/>
        <v>0</v>
      </c>
    </row>
    <row r="62" spans="1:8" x14ac:dyDescent="0.2">
      <c r="A62" s="38">
        <v>7600</v>
      </c>
      <c r="B62" s="39" t="s">
        <v>127</v>
      </c>
      <c r="C62" s="75">
        <v>0</v>
      </c>
      <c r="D62" s="75">
        <v>0</v>
      </c>
      <c r="E62" s="75">
        <f t="shared" si="2"/>
        <v>0</v>
      </c>
      <c r="F62" s="75">
        <v>0</v>
      </c>
      <c r="G62" s="75">
        <v>0</v>
      </c>
      <c r="H62" s="76">
        <f t="shared" si="3"/>
        <v>0</v>
      </c>
    </row>
    <row r="63" spans="1:8" x14ac:dyDescent="0.2">
      <c r="A63" s="38">
        <v>7900</v>
      </c>
      <c r="B63" s="39" t="s">
        <v>128</v>
      </c>
      <c r="C63" s="75">
        <v>0</v>
      </c>
      <c r="D63" s="75">
        <v>0</v>
      </c>
      <c r="E63" s="75">
        <f t="shared" si="2"/>
        <v>0</v>
      </c>
      <c r="F63" s="75">
        <v>0</v>
      </c>
      <c r="G63" s="75">
        <v>0</v>
      </c>
      <c r="H63" s="76">
        <f t="shared" si="3"/>
        <v>0</v>
      </c>
    </row>
    <row r="64" spans="1:8" x14ac:dyDescent="0.2">
      <c r="A64" s="38">
        <v>8000</v>
      </c>
      <c r="B64" s="39" t="s">
        <v>129</v>
      </c>
      <c r="C64" s="16">
        <f t="shared" ref="C64:H64" si="7">SUM(C65:C67)</f>
        <v>0</v>
      </c>
      <c r="D64" s="16">
        <f t="shared" si="7"/>
        <v>0</v>
      </c>
      <c r="E64" s="16">
        <f t="shared" si="7"/>
        <v>0</v>
      </c>
      <c r="F64" s="16">
        <f t="shared" si="7"/>
        <v>0</v>
      </c>
      <c r="G64" s="16">
        <f t="shared" si="7"/>
        <v>0</v>
      </c>
      <c r="H64" s="17">
        <f t="shared" si="7"/>
        <v>0</v>
      </c>
    </row>
    <row r="65" spans="1:8" x14ac:dyDescent="0.2">
      <c r="A65" s="38">
        <v>8100</v>
      </c>
      <c r="B65" s="39" t="s">
        <v>130</v>
      </c>
      <c r="C65" s="75">
        <v>0</v>
      </c>
      <c r="D65" s="75">
        <v>0</v>
      </c>
      <c r="E65" s="75">
        <f t="shared" si="2"/>
        <v>0</v>
      </c>
      <c r="F65" s="75">
        <v>0</v>
      </c>
      <c r="G65" s="75">
        <v>0</v>
      </c>
      <c r="H65" s="76">
        <v>0</v>
      </c>
    </row>
    <row r="66" spans="1:8" x14ac:dyDescent="0.2">
      <c r="A66" s="38">
        <v>8300</v>
      </c>
      <c r="B66" s="39" t="s">
        <v>131</v>
      </c>
      <c r="C66" s="75">
        <v>0</v>
      </c>
      <c r="D66" s="75">
        <v>0</v>
      </c>
      <c r="E66" s="75">
        <f t="shared" si="2"/>
        <v>0</v>
      </c>
      <c r="F66" s="75">
        <v>0</v>
      </c>
      <c r="G66" s="75">
        <v>0</v>
      </c>
      <c r="H66" s="76">
        <v>0</v>
      </c>
    </row>
    <row r="67" spans="1:8" x14ac:dyDescent="0.2">
      <c r="A67" s="38">
        <v>8500</v>
      </c>
      <c r="B67" s="39" t="s">
        <v>132</v>
      </c>
      <c r="C67" s="75">
        <v>0</v>
      </c>
      <c r="D67" s="75">
        <v>0</v>
      </c>
      <c r="E67" s="75">
        <f t="shared" si="2"/>
        <v>0</v>
      </c>
      <c r="F67" s="75">
        <v>0</v>
      </c>
      <c r="G67" s="75">
        <v>0</v>
      </c>
      <c r="H67" s="76">
        <v>0</v>
      </c>
    </row>
    <row r="68" spans="1:8" x14ac:dyDescent="0.2">
      <c r="A68" s="38">
        <v>9000</v>
      </c>
      <c r="B68" s="39" t="s">
        <v>141</v>
      </c>
      <c r="C68" s="16">
        <f t="shared" ref="C68:H68" si="8">SUM(C69:C75)</f>
        <v>0</v>
      </c>
      <c r="D68" s="16">
        <f t="shared" si="8"/>
        <v>1036808.32</v>
      </c>
      <c r="E68" s="16">
        <f t="shared" si="8"/>
        <v>1036808.32</v>
      </c>
      <c r="F68" s="16">
        <f t="shared" si="8"/>
        <v>1036808.32</v>
      </c>
      <c r="G68" s="16">
        <f t="shared" si="8"/>
        <v>1036808.32</v>
      </c>
      <c r="H68" s="17">
        <f t="shared" si="8"/>
        <v>0</v>
      </c>
    </row>
    <row r="69" spans="1:8" x14ac:dyDescent="0.2">
      <c r="A69" s="38">
        <v>9100</v>
      </c>
      <c r="B69" s="39" t="s">
        <v>133</v>
      </c>
      <c r="C69" s="75">
        <v>0</v>
      </c>
      <c r="D69" s="75">
        <v>0</v>
      </c>
      <c r="E69" s="75">
        <f t="shared" si="2"/>
        <v>0</v>
      </c>
      <c r="F69" s="75">
        <v>0</v>
      </c>
      <c r="G69" s="75">
        <v>0</v>
      </c>
      <c r="H69" s="76">
        <v>0</v>
      </c>
    </row>
    <row r="70" spans="1:8" x14ac:dyDescent="0.2">
      <c r="A70" s="38">
        <v>9200</v>
      </c>
      <c r="B70" s="39" t="s">
        <v>134</v>
      </c>
      <c r="C70" s="75">
        <v>0</v>
      </c>
      <c r="D70" s="75">
        <v>0</v>
      </c>
      <c r="E70" s="75">
        <f t="shared" si="2"/>
        <v>0</v>
      </c>
      <c r="F70" s="75">
        <v>0</v>
      </c>
      <c r="G70" s="75">
        <v>0</v>
      </c>
      <c r="H70" s="76">
        <v>0</v>
      </c>
    </row>
    <row r="71" spans="1:8" x14ac:dyDescent="0.2">
      <c r="A71" s="38">
        <v>9300</v>
      </c>
      <c r="B71" s="39" t="s">
        <v>135</v>
      </c>
      <c r="C71" s="75">
        <v>0</v>
      </c>
      <c r="D71" s="75">
        <v>0</v>
      </c>
      <c r="E71" s="75">
        <f t="shared" ref="E71:E75" si="9">+C71+D71</f>
        <v>0</v>
      </c>
      <c r="F71" s="75">
        <v>0</v>
      </c>
      <c r="G71" s="75">
        <v>0</v>
      </c>
      <c r="H71" s="76">
        <v>0</v>
      </c>
    </row>
    <row r="72" spans="1:8" x14ac:dyDescent="0.2">
      <c r="A72" s="38">
        <v>9400</v>
      </c>
      <c r="B72" s="39" t="s">
        <v>136</v>
      </c>
      <c r="C72" s="75">
        <v>0</v>
      </c>
      <c r="D72" s="75">
        <v>0</v>
      </c>
      <c r="E72" s="75">
        <f t="shared" si="9"/>
        <v>0</v>
      </c>
      <c r="F72" s="75">
        <v>0</v>
      </c>
      <c r="G72" s="75">
        <v>0</v>
      </c>
      <c r="H72" s="76">
        <v>0</v>
      </c>
    </row>
    <row r="73" spans="1:8" x14ac:dyDescent="0.2">
      <c r="A73" s="38">
        <v>9500</v>
      </c>
      <c r="B73" s="39" t="s">
        <v>137</v>
      </c>
      <c r="C73" s="75">
        <v>0</v>
      </c>
      <c r="D73" s="75">
        <v>0</v>
      </c>
      <c r="E73" s="75">
        <f t="shared" si="9"/>
        <v>0</v>
      </c>
      <c r="F73" s="75">
        <v>0</v>
      </c>
      <c r="G73" s="75">
        <v>0</v>
      </c>
      <c r="H73" s="76">
        <v>0</v>
      </c>
    </row>
    <row r="74" spans="1:8" x14ac:dyDescent="0.2">
      <c r="A74" s="38">
        <v>9600</v>
      </c>
      <c r="B74" s="39" t="s">
        <v>138</v>
      </c>
      <c r="C74" s="75">
        <v>0</v>
      </c>
      <c r="D74" s="75">
        <v>0</v>
      </c>
      <c r="E74" s="75">
        <f t="shared" si="9"/>
        <v>0</v>
      </c>
      <c r="F74" s="75">
        <v>0</v>
      </c>
      <c r="G74" s="75">
        <v>0</v>
      </c>
      <c r="H74" s="76">
        <v>0</v>
      </c>
    </row>
    <row r="75" spans="1:8" x14ac:dyDescent="0.2">
      <c r="A75" s="42">
        <v>9900</v>
      </c>
      <c r="B75" s="43" t="s">
        <v>139</v>
      </c>
      <c r="C75" s="77">
        <v>0</v>
      </c>
      <c r="D75" s="77">
        <v>1036808.32</v>
      </c>
      <c r="E75" s="77">
        <f t="shared" si="9"/>
        <v>1036808.32</v>
      </c>
      <c r="F75" s="77">
        <v>1036808.32</v>
      </c>
      <c r="G75" s="80">
        <v>1036808.32</v>
      </c>
      <c r="H75" s="77">
        <f t="shared" ref="H75" si="10">+E75-F75</f>
        <v>0</v>
      </c>
    </row>
    <row r="77" spans="1:8" x14ac:dyDescent="0.2">
      <c r="A77" s="62" t="s">
        <v>145</v>
      </c>
      <c r="B77" s="63"/>
      <c r="C77" s="63"/>
      <c r="D77" s="64"/>
    </row>
    <row r="78" spans="1:8" x14ac:dyDescent="0.2">
      <c r="A78" s="65"/>
      <c r="B78" s="63"/>
      <c r="C78" s="63"/>
      <c r="D78" s="64"/>
    </row>
    <row r="79" spans="1:8" x14ac:dyDescent="0.2">
      <c r="A79" s="66"/>
      <c r="B79" s="67"/>
      <c r="C79" s="66"/>
      <c r="D79" s="66"/>
      <c r="E79" s="36"/>
      <c r="F79" s="36"/>
      <c r="G79" s="36"/>
      <c r="H79" s="36"/>
    </row>
    <row r="80" spans="1:8" x14ac:dyDescent="0.2">
      <c r="A80" s="68"/>
      <c r="B80" s="66"/>
      <c r="C80" s="66"/>
      <c r="D80" s="66"/>
      <c r="E80" s="36"/>
      <c r="F80" s="36"/>
      <c r="G80" s="36"/>
      <c r="H80" s="36"/>
    </row>
    <row r="81" spans="1:8" x14ac:dyDescent="0.2">
      <c r="A81" s="68"/>
      <c r="B81" s="66" t="s">
        <v>146</v>
      </c>
      <c r="C81" s="68"/>
      <c r="D81" s="72" t="s">
        <v>146</v>
      </c>
      <c r="E81" s="36"/>
      <c r="F81" s="36"/>
      <c r="G81" s="36"/>
      <c r="H81" s="36"/>
    </row>
    <row r="82" spans="1:8" ht="56.25" x14ac:dyDescent="0.2">
      <c r="A82" s="68"/>
      <c r="B82" s="69" t="s">
        <v>271</v>
      </c>
      <c r="C82" s="70"/>
      <c r="D82" s="71" t="s">
        <v>272</v>
      </c>
      <c r="E82" s="36"/>
      <c r="F82" s="36"/>
      <c r="G82" s="36"/>
      <c r="H82" s="36"/>
    </row>
    <row r="83" spans="1:8" x14ac:dyDescent="0.2">
      <c r="A83" s="36"/>
      <c r="B83" s="36"/>
      <c r="C83" s="36"/>
      <c r="D83" s="36"/>
      <c r="E83" s="36"/>
      <c r="F83" s="36"/>
      <c r="G83" s="36"/>
      <c r="H83" s="36"/>
    </row>
  </sheetData>
  <sheetProtection algorithmName="SHA-512" hashValue="G826P3zTe47RMiKSl+b7DYTLVPrdoeUJnEwI0cfltSxUulDzNrkKk7Hq40XBPA2mDea41nqxwWvUad4ysuGzJQ==" saltValue="rEaAB7zr7gotW8R4vv+JOg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C3" sqref="C3:H6"/>
    </sheetView>
  </sheetViews>
  <sheetFormatPr baseColWidth="10" defaultRowHeight="11.25" x14ac:dyDescent="0.2"/>
  <cols>
    <col min="1" max="1" width="9.1640625" style="37" customWidth="1"/>
    <col min="2" max="2" width="72.83203125" style="37" customWidth="1"/>
    <col min="3" max="5" width="18.33203125" style="37" customWidth="1"/>
    <col min="6" max="6" width="19.83203125" style="37" customWidth="1"/>
    <col min="7" max="8" width="18.33203125" style="37" customWidth="1"/>
    <col min="9" max="16384" width="12" style="37"/>
  </cols>
  <sheetData>
    <row r="1" spans="1:8" ht="35.1" customHeight="1" x14ac:dyDescent="0.2">
      <c r="A1" s="82" t="s">
        <v>283</v>
      </c>
      <c r="B1" s="83"/>
      <c r="C1" s="83"/>
      <c r="D1" s="83"/>
      <c r="E1" s="83"/>
      <c r="F1" s="83"/>
      <c r="G1" s="83"/>
      <c r="H1" s="84"/>
    </row>
    <row r="2" spans="1:8" ht="24.95" customHeight="1" x14ac:dyDescent="0.2">
      <c r="A2" s="56" t="s">
        <v>16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v>30663160.129999999</v>
      </c>
      <c r="D3" s="9">
        <v>113989381.84999999</v>
      </c>
      <c r="E3" s="9">
        <v>144652541.97999999</v>
      </c>
      <c r="F3" s="9">
        <v>132319202.05</v>
      </c>
      <c r="G3" s="9">
        <v>129278483.15000001</v>
      </c>
      <c r="H3" s="10">
        <v>12333339.93</v>
      </c>
    </row>
    <row r="4" spans="1:8" x14ac:dyDescent="0.2">
      <c r="A4" s="46">
        <v>1</v>
      </c>
      <c r="B4" s="47" t="s">
        <v>14</v>
      </c>
      <c r="C4" s="78">
        <v>28791853.02</v>
      </c>
      <c r="D4" s="78">
        <v>105493952.25</v>
      </c>
      <c r="E4" s="78">
        <v>134285805.27000001</v>
      </c>
      <c r="F4" s="78">
        <v>126198170.84</v>
      </c>
      <c r="G4" s="78">
        <v>125410928.41</v>
      </c>
      <c r="H4" s="79">
        <v>8087634.4299999997</v>
      </c>
    </row>
    <row r="5" spans="1:8" x14ac:dyDescent="0.2">
      <c r="A5" s="46">
        <v>2</v>
      </c>
      <c r="B5" s="47" t="s">
        <v>15</v>
      </c>
      <c r="C5" s="78">
        <v>1871307.11</v>
      </c>
      <c r="D5" s="78">
        <v>7458621.2800000003</v>
      </c>
      <c r="E5" s="78">
        <v>9329928.3900000006</v>
      </c>
      <c r="F5" s="78">
        <v>5084222.8899999997</v>
      </c>
      <c r="G5" s="78">
        <v>2830746.42</v>
      </c>
      <c r="H5" s="79">
        <v>4245705.5</v>
      </c>
    </row>
    <row r="6" spans="1:8" x14ac:dyDescent="0.2">
      <c r="A6" s="46">
        <v>3</v>
      </c>
      <c r="B6" s="47" t="s">
        <v>17</v>
      </c>
      <c r="C6" s="78">
        <v>0</v>
      </c>
      <c r="D6" s="78">
        <v>1036808.32</v>
      </c>
      <c r="E6" s="78">
        <f>+C6+D6</f>
        <v>1036808.32</v>
      </c>
      <c r="F6" s="78">
        <v>1036808.32</v>
      </c>
      <c r="G6" s="78">
        <v>1036808.32</v>
      </c>
      <c r="H6" s="79">
        <f t="shared" ref="H6" si="0">+E6-F6</f>
        <v>0</v>
      </c>
    </row>
    <row r="7" spans="1:8" x14ac:dyDescent="0.2">
      <c r="A7" s="46">
        <v>4</v>
      </c>
      <c r="B7" s="47" t="s">
        <v>143</v>
      </c>
      <c r="C7" s="40"/>
      <c r="D7" s="40"/>
      <c r="E7" s="40"/>
      <c r="F7" s="40"/>
      <c r="G7" s="40"/>
      <c r="H7" s="41"/>
    </row>
    <row r="8" spans="1:8" x14ac:dyDescent="0.2">
      <c r="A8" s="48">
        <v>5</v>
      </c>
      <c r="B8" s="49" t="s">
        <v>130</v>
      </c>
      <c r="C8" s="44"/>
      <c r="D8" s="44"/>
      <c r="E8" s="44"/>
      <c r="F8" s="44"/>
      <c r="G8" s="44"/>
      <c r="H8" s="45"/>
    </row>
  </sheetData>
  <sheetProtection algorithmName="SHA-512" hashValue="qkZTIMGo0g0Bjymn1B90qSdLg7FbQd3xdGe1MOglf6+pGtKgbczsqFSABFEWN85+qZHsIhfJc+YP4bHc8ocjLg==" saltValue="raqyk4YEDKw3BvKWbLOZkA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4" workbookViewId="0">
      <selection activeCell="C33" sqref="C33"/>
    </sheetView>
  </sheetViews>
  <sheetFormatPr baseColWidth="10" defaultRowHeight="11.25" x14ac:dyDescent="0.2"/>
  <cols>
    <col min="1" max="1" width="5.83203125" style="37" customWidth="1"/>
    <col min="2" max="2" width="72.83203125" style="37" customWidth="1"/>
    <col min="3" max="5" width="18.33203125" style="37" customWidth="1"/>
    <col min="6" max="6" width="19.83203125" style="37" customWidth="1"/>
    <col min="7" max="8" width="18.33203125" style="37" customWidth="1"/>
    <col min="9" max="16384" width="12" style="37"/>
  </cols>
  <sheetData>
    <row r="1" spans="1:8" ht="35.1" customHeight="1" x14ac:dyDescent="0.2">
      <c r="A1" s="82" t="s">
        <v>284</v>
      </c>
      <c r="B1" s="83"/>
      <c r="C1" s="83"/>
      <c r="D1" s="83"/>
      <c r="E1" s="83"/>
      <c r="F1" s="83"/>
      <c r="G1" s="83"/>
      <c r="H1" s="84"/>
    </row>
    <row r="2" spans="1:8" ht="24.95" customHeight="1" x14ac:dyDescent="0.2">
      <c r="A2" s="56" t="s">
        <v>0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15" t="s">
        <v>12</v>
      </c>
      <c r="C3" s="9">
        <v>30663160.129999999</v>
      </c>
      <c r="D3" s="9">
        <v>113989381.84999999</v>
      </c>
      <c r="E3" s="9">
        <v>144652541.97999999</v>
      </c>
      <c r="F3" s="9">
        <v>132319202.05</v>
      </c>
      <c r="G3" s="9">
        <v>129278483.15000001</v>
      </c>
      <c r="H3" s="10">
        <v>12333339.93</v>
      </c>
    </row>
    <row r="4" spans="1:8" x14ac:dyDescent="0.2">
      <c r="A4" s="50">
        <v>1</v>
      </c>
      <c r="B4" s="51" t="s">
        <v>32</v>
      </c>
      <c r="C4" s="78">
        <f>SUM(C5:C12)</f>
        <v>0</v>
      </c>
      <c r="D4" s="78">
        <f t="shared" ref="D4:H4" si="0">SUM(D5:D12)</f>
        <v>0</v>
      </c>
      <c r="E4" s="78">
        <f t="shared" si="0"/>
        <v>0</v>
      </c>
      <c r="F4" s="78">
        <f t="shared" si="0"/>
        <v>0</v>
      </c>
      <c r="G4" s="78">
        <f t="shared" si="0"/>
        <v>0</v>
      </c>
      <c r="H4" s="79">
        <f t="shared" si="0"/>
        <v>0</v>
      </c>
    </row>
    <row r="5" spans="1:8" x14ac:dyDescent="0.2">
      <c r="A5" s="52">
        <v>11</v>
      </c>
      <c r="B5" s="53" t="s">
        <v>33</v>
      </c>
      <c r="C5" s="78"/>
      <c r="D5" s="78"/>
      <c r="E5" s="78"/>
      <c r="F5" s="78"/>
      <c r="G5" s="78"/>
      <c r="H5" s="79"/>
    </row>
    <row r="6" spans="1:8" x14ac:dyDescent="0.2">
      <c r="A6" s="52">
        <v>12</v>
      </c>
      <c r="B6" s="53" t="s">
        <v>34</v>
      </c>
      <c r="C6" s="78"/>
      <c r="D6" s="78"/>
      <c r="E6" s="78"/>
      <c r="F6" s="78"/>
      <c r="G6" s="78"/>
      <c r="H6" s="79"/>
    </row>
    <row r="7" spans="1:8" x14ac:dyDescent="0.2">
      <c r="A7" s="52">
        <v>13</v>
      </c>
      <c r="B7" s="53" t="s">
        <v>44</v>
      </c>
      <c r="C7" s="78"/>
      <c r="D7" s="78"/>
      <c r="E7" s="78"/>
      <c r="F7" s="78"/>
      <c r="G7" s="78"/>
      <c r="H7" s="79"/>
    </row>
    <row r="8" spans="1:8" x14ac:dyDescent="0.2">
      <c r="A8" s="52">
        <v>14</v>
      </c>
      <c r="B8" s="53" t="s">
        <v>18</v>
      </c>
      <c r="C8" s="78"/>
      <c r="D8" s="78"/>
      <c r="E8" s="78"/>
      <c r="F8" s="78"/>
      <c r="G8" s="78"/>
      <c r="H8" s="79"/>
    </row>
    <row r="9" spans="1:8" x14ac:dyDescent="0.2">
      <c r="A9" s="52">
        <v>15</v>
      </c>
      <c r="B9" s="53" t="s">
        <v>46</v>
      </c>
      <c r="C9" s="78"/>
      <c r="D9" s="78"/>
      <c r="E9" s="78"/>
      <c r="F9" s="78"/>
      <c r="G9" s="78"/>
      <c r="H9" s="79"/>
    </row>
    <row r="10" spans="1:8" x14ac:dyDescent="0.2">
      <c r="A10" s="52">
        <v>16</v>
      </c>
      <c r="B10" s="53" t="s">
        <v>35</v>
      </c>
      <c r="C10" s="78"/>
      <c r="D10" s="78"/>
      <c r="E10" s="78"/>
      <c r="F10" s="78"/>
      <c r="G10" s="78"/>
      <c r="H10" s="79"/>
    </row>
    <row r="11" spans="1:8" x14ac:dyDescent="0.2">
      <c r="A11" s="52">
        <v>17</v>
      </c>
      <c r="B11" s="53" t="s">
        <v>47</v>
      </c>
      <c r="C11" s="78"/>
      <c r="D11" s="78"/>
      <c r="E11" s="78"/>
      <c r="F11" s="78"/>
      <c r="G11" s="78"/>
      <c r="H11" s="79"/>
    </row>
    <row r="12" spans="1:8" x14ac:dyDescent="0.2">
      <c r="A12" s="52">
        <v>18</v>
      </c>
      <c r="B12" s="53" t="s">
        <v>36</v>
      </c>
      <c r="C12" s="78"/>
      <c r="D12" s="78"/>
      <c r="E12" s="78"/>
      <c r="F12" s="78"/>
      <c r="G12" s="78"/>
      <c r="H12" s="79"/>
    </row>
    <row r="13" spans="1:8" x14ac:dyDescent="0.2">
      <c r="A13" s="50">
        <v>2</v>
      </c>
      <c r="B13" s="51" t="s">
        <v>37</v>
      </c>
      <c r="C13" s="9">
        <v>30663160.129999999</v>
      </c>
      <c r="D13" s="9">
        <v>113989381.84999999</v>
      </c>
      <c r="E13" s="9">
        <v>144652541.97999999</v>
      </c>
      <c r="F13" s="9">
        <v>132319202.05</v>
      </c>
      <c r="G13" s="9">
        <v>129278483.15000001</v>
      </c>
      <c r="H13" s="10">
        <v>12333339.93</v>
      </c>
    </row>
    <row r="14" spans="1:8" x14ac:dyDescent="0.2">
      <c r="A14" s="52">
        <v>21</v>
      </c>
      <c r="B14" s="53" t="s">
        <v>38</v>
      </c>
      <c r="C14" s="78">
        <v>30663160.129999999</v>
      </c>
      <c r="D14" s="78">
        <v>113989381.84999999</v>
      </c>
      <c r="E14" s="78">
        <v>144652541.97999999</v>
      </c>
      <c r="F14" s="78">
        <v>132319202.05</v>
      </c>
      <c r="G14" s="78">
        <v>129278483.15000001</v>
      </c>
      <c r="H14" s="79">
        <v>12333339.93</v>
      </c>
    </row>
    <row r="15" spans="1:8" x14ac:dyDescent="0.2">
      <c r="A15" s="52">
        <v>22</v>
      </c>
      <c r="B15" s="53" t="s">
        <v>58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9">
        <v>0</v>
      </c>
    </row>
    <row r="16" spans="1:8" x14ac:dyDescent="0.2">
      <c r="A16" s="52">
        <v>23</v>
      </c>
      <c r="B16" s="53" t="s">
        <v>39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9">
        <v>0</v>
      </c>
    </row>
    <row r="17" spans="1:8" x14ac:dyDescent="0.2">
      <c r="A17" s="52">
        <v>24</v>
      </c>
      <c r="B17" s="53" t="s">
        <v>48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9">
        <v>0</v>
      </c>
    </row>
    <row r="18" spans="1:8" x14ac:dyDescent="0.2">
      <c r="A18" s="52">
        <v>25</v>
      </c>
      <c r="B18" s="53" t="s">
        <v>40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9">
        <v>0</v>
      </c>
    </row>
    <row r="19" spans="1:8" x14ac:dyDescent="0.2">
      <c r="A19" s="52">
        <v>26</v>
      </c>
      <c r="B19" s="53" t="s">
        <v>41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9">
        <v>0</v>
      </c>
    </row>
    <row r="20" spans="1:8" x14ac:dyDescent="0.2">
      <c r="A20" s="52">
        <v>27</v>
      </c>
      <c r="B20" s="53" t="s">
        <v>19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9">
        <v>0</v>
      </c>
    </row>
    <row r="21" spans="1:8" x14ac:dyDescent="0.2">
      <c r="A21" s="50">
        <v>3</v>
      </c>
      <c r="B21" s="51" t="s">
        <v>42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9">
        <v>0</v>
      </c>
    </row>
    <row r="22" spans="1:8" x14ac:dyDescent="0.2">
      <c r="A22" s="52">
        <v>31</v>
      </c>
      <c r="B22" s="53" t="s">
        <v>59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9">
        <v>0</v>
      </c>
    </row>
    <row r="23" spans="1:8" x14ac:dyDescent="0.2">
      <c r="A23" s="52">
        <v>32</v>
      </c>
      <c r="B23" s="53" t="s">
        <v>49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9">
        <v>0</v>
      </c>
    </row>
    <row r="24" spans="1:8" x14ac:dyDescent="0.2">
      <c r="A24" s="52">
        <v>33</v>
      </c>
      <c r="B24" s="53" t="s">
        <v>60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9">
        <v>0</v>
      </c>
    </row>
    <row r="25" spans="1:8" x14ac:dyDescent="0.2">
      <c r="A25" s="52">
        <v>34</v>
      </c>
      <c r="B25" s="53" t="s">
        <v>50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9">
        <v>0</v>
      </c>
    </row>
    <row r="26" spans="1:8" x14ac:dyDescent="0.2">
      <c r="A26" s="52">
        <v>35</v>
      </c>
      <c r="B26" s="53" t="s">
        <v>43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79">
        <v>0</v>
      </c>
    </row>
    <row r="27" spans="1:8" x14ac:dyDescent="0.2">
      <c r="A27" s="52">
        <v>36</v>
      </c>
      <c r="B27" s="53" t="s">
        <v>20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  <c r="H27" s="79">
        <v>0</v>
      </c>
    </row>
    <row r="28" spans="1:8" x14ac:dyDescent="0.2">
      <c r="A28" s="52">
        <v>37</v>
      </c>
      <c r="B28" s="53" t="s">
        <v>21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  <c r="H28" s="79">
        <v>0</v>
      </c>
    </row>
    <row r="29" spans="1:8" x14ac:dyDescent="0.2">
      <c r="A29" s="52">
        <v>38</v>
      </c>
      <c r="B29" s="53" t="s">
        <v>52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  <c r="H29" s="79">
        <v>0</v>
      </c>
    </row>
    <row r="30" spans="1:8" x14ac:dyDescent="0.2">
      <c r="A30" s="52">
        <v>39</v>
      </c>
      <c r="B30" s="53" t="s">
        <v>61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9">
        <v>0</v>
      </c>
    </row>
    <row r="31" spans="1:8" x14ac:dyDescent="0.2">
      <c r="A31" s="50">
        <v>4</v>
      </c>
      <c r="B31" s="51" t="s">
        <v>62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9">
        <v>0</v>
      </c>
    </row>
    <row r="32" spans="1:8" x14ac:dyDescent="0.2">
      <c r="A32" s="52">
        <v>41</v>
      </c>
      <c r="B32" s="53" t="s">
        <v>45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79">
        <v>0</v>
      </c>
    </row>
    <row r="33" spans="1:8" ht="22.5" x14ac:dyDescent="0.2">
      <c r="A33" s="52">
        <v>42</v>
      </c>
      <c r="B33" s="53" t="s">
        <v>51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9">
        <v>0</v>
      </c>
    </row>
    <row r="34" spans="1:8" x14ac:dyDescent="0.2">
      <c r="A34" s="52">
        <v>43</v>
      </c>
      <c r="B34" s="53" t="s">
        <v>63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7">
        <v>0</v>
      </c>
    </row>
    <row r="35" spans="1:8" x14ac:dyDescent="0.2">
      <c r="A35" s="54">
        <v>44</v>
      </c>
      <c r="B35" s="55" t="s">
        <v>22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2">
        <v>0</v>
      </c>
    </row>
    <row r="37" spans="1:8" x14ac:dyDescent="0.2">
      <c r="A37" s="65"/>
      <c r="B37" s="63"/>
      <c r="C37" s="63"/>
      <c r="D37" s="64"/>
    </row>
    <row r="38" spans="1:8" x14ac:dyDescent="0.2">
      <c r="A38" s="66"/>
      <c r="B38" s="67"/>
      <c r="C38" s="66"/>
      <c r="D38" s="66"/>
      <c r="E38" s="36"/>
      <c r="F38" s="36"/>
      <c r="G38" s="36"/>
      <c r="H38" s="36"/>
    </row>
    <row r="39" spans="1:8" x14ac:dyDescent="0.2">
      <c r="A39" s="68"/>
      <c r="B39" s="66"/>
      <c r="C39" s="66"/>
      <c r="D39" s="66"/>
      <c r="E39" s="36"/>
      <c r="F39" s="36"/>
      <c r="G39" s="36"/>
      <c r="H39" s="36"/>
    </row>
  </sheetData>
  <sheetProtection algorithmName="SHA-512" hashValue="YTxN1dysXD/xPP9iyY9opMyMYcyB4qMXYcXjqSvaDnNi47Xoa93NUzjBjJy0Kg/Qg6domuHeIPBszGFl0qrxqQ==" saltValue="EeyZRUl8nDK0qPu5PVsbP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H1"/>
    </sheetView>
  </sheetViews>
  <sheetFormatPr baseColWidth="10" defaultRowHeight="11.25" x14ac:dyDescent="0.2"/>
  <cols>
    <col min="1" max="1" width="9.1640625" style="30" customWidth="1"/>
    <col min="2" max="2" width="85.83203125" style="30" bestFit="1" customWidth="1"/>
    <col min="3" max="5" width="18.33203125" style="30" customWidth="1"/>
    <col min="6" max="6" width="19.83203125" style="30" customWidth="1"/>
    <col min="7" max="8" width="18.33203125" style="30" customWidth="1"/>
    <col min="9" max="16384" width="12" style="30"/>
  </cols>
  <sheetData>
    <row r="1" spans="1:8" ht="35.1" customHeight="1" x14ac:dyDescent="0.2">
      <c r="A1" s="82" t="s">
        <v>280</v>
      </c>
      <c r="B1" s="83"/>
      <c r="C1" s="83"/>
      <c r="D1" s="83"/>
      <c r="E1" s="83"/>
      <c r="F1" s="83"/>
      <c r="G1" s="83"/>
      <c r="H1" s="84"/>
    </row>
    <row r="2" spans="1:8" ht="24.95" customHeight="1" x14ac:dyDescent="0.2">
      <c r="A2" s="58" t="s">
        <v>31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C4+C6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35">
        <v>900002</v>
      </c>
      <c r="B4" s="23" t="s">
        <v>67</v>
      </c>
      <c r="C4" s="16">
        <f t="shared" ref="C4:H4" si="1">+C5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 x14ac:dyDescent="0.2">
      <c r="A5" s="11">
        <v>31111</v>
      </c>
      <c r="B5" s="12" t="s">
        <v>66</v>
      </c>
      <c r="C5" s="18"/>
      <c r="D5" s="18"/>
      <c r="E5" s="18"/>
      <c r="F5" s="18"/>
      <c r="G5" s="18"/>
      <c r="H5" s="19"/>
    </row>
    <row r="6" spans="1:8" x14ac:dyDescent="0.2">
      <c r="A6" s="35">
        <v>900003</v>
      </c>
      <c r="B6" s="23" t="s">
        <v>55</v>
      </c>
      <c r="C6" s="16">
        <f t="shared" ref="C6:H6" si="2">SUM(C7:C12)</f>
        <v>0</v>
      </c>
      <c r="D6" s="16">
        <f t="shared" si="2"/>
        <v>0</v>
      </c>
      <c r="E6" s="16">
        <f t="shared" si="2"/>
        <v>0</v>
      </c>
      <c r="F6" s="16">
        <f t="shared" si="2"/>
        <v>0</v>
      </c>
      <c r="G6" s="16">
        <f t="shared" si="2"/>
        <v>0</v>
      </c>
      <c r="H6" s="17">
        <f t="shared" si="2"/>
        <v>0</v>
      </c>
    </row>
    <row r="7" spans="1:8" x14ac:dyDescent="0.2">
      <c r="A7" s="11">
        <v>31120</v>
      </c>
      <c r="B7" s="12" t="s">
        <v>28</v>
      </c>
      <c r="C7" s="18"/>
      <c r="D7" s="18"/>
      <c r="E7" s="18"/>
      <c r="F7" s="18"/>
      <c r="G7" s="18"/>
      <c r="H7" s="19"/>
    </row>
    <row r="8" spans="1:8" x14ac:dyDescent="0.2">
      <c r="A8" s="11">
        <v>31210</v>
      </c>
      <c r="B8" s="12" t="s">
        <v>56</v>
      </c>
      <c r="C8" s="18"/>
      <c r="D8" s="18"/>
      <c r="E8" s="18"/>
      <c r="F8" s="18"/>
      <c r="G8" s="18"/>
      <c r="H8" s="19"/>
    </row>
    <row r="9" spans="1:8" x14ac:dyDescent="0.2">
      <c r="A9" s="11">
        <v>31220</v>
      </c>
      <c r="B9" s="12" t="s">
        <v>57</v>
      </c>
      <c r="C9" s="18"/>
      <c r="D9" s="18"/>
      <c r="E9" s="18"/>
      <c r="F9" s="18"/>
      <c r="G9" s="18"/>
      <c r="H9" s="19"/>
    </row>
    <row r="10" spans="1:8" x14ac:dyDescent="0.2">
      <c r="A10" s="11">
        <v>32200</v>
      </c>
      <c r="B10" s="12" t="s">
        <v>64</v>
      </c>
      <c r="C10" s="18"/>
      <c r="D10" s="18"/>
      <c r="E10" s="18"/>
      <c r="F10" s="18"/>
      <c r="G10" s="18"/>
      <c r="H10" s="19"/>
    </row>
    <row r="11" spans="1:8" x14ac:dyDescent="0.2">
      <c r="A11" s="11">
        <v>32300</v>
      </c>
      <c r="B11" s="12" t="s">
        <v>65</v>
      </c>
      <c r="C11" s="18"/>
      <c r="D11" s="18"/>
      <c r="E11" s="18"/>
      <c r="F11" s="18"/>
      <c r="G11" s="18"/>
      <c r="H11" s="19"/>
    </row>
    <row r="12" spans="1:8" x14ac:dyDescent="0.2">
      <c r="A12" s="13">
        <v>32400</v>
      </c>
      <c r="B12" s="14" t="s">
        <v>30</v>
      </c>
      <c r="C12" s="20"/>
      <c r="D12" s="20"/>
      <c r="E12" s="20"/>
      <c r="F12" s="20"/>
      <c r="G12" s="20"/>
      <c r="H12" s="21"/>
    </row>
  </sheetData>
  <sheetProtection algorithmName="SHA-512" hashValue="NLqMCMG6ic4mFdydlNo5oxV8CpW0OkSAwWJ2rWlQJnFxKLIxjBPg66drpR4PrraQcggeRAi+MW5GArC1z8Qmlw==" saltValue="OadP1aN/ZbDbx0JrqVDzq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  <ignoredErrors>
    <ignoredError sqref="D3:E3 D6:E6 C5:E5 D4:E4 C3:C4 C6 G3:H3 G6:H6 G5:H5 G4:H4 F3 F6 F5 F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sqref="A1:H1"/>
    </sheetView>
  </sheetViews>
  <sheetFormatPr baseColWidth="10" defaultRowHeight="11.25" x14ac:dyDescent="0.2"/>
  <cols>
    <col min="1" max="1" width="9.1640625" style="30" customWidth="1"/>
    <col min="2" max="2" width="91.6640625" style="30" customWidth="1"/>
    <col min="3" max="5" width="18.33203125" style="30" customWidth="1"/>
    <col min="6" max="6" width="19.83203125" style="30" customWidth="1"/>
    <col min="7" max="8" width="18.33203125" style="30" customWidth="1"/>
    <col min="9" max="16384" width="12" style="30"/>
  </cols>
  <sheetData>
    <row r="1" spans="1:8" ht="35.1" customHeight="1" x14ac:dyDescent="0.2">
      <c r="A1" s="82" t="s">
        <v>280</v>
      </c>
      <c r="B1" s="83"/>
      <c r="C1" s="83"/>
      <c r="D1" s="83"/>
      <c r="E1" s="83"/>
      <c r="F1" s="83"/>
      <c r="G1" s="83"/>
      <c r="H1" s="84"/>
    </row>
    <row r="2" spans="1:8" ht="24.95" customHeight="1" x14ac:dyDescent="0.2">
      <c r="A2" s="58" t="s">
        <v>31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C4+C9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22">
        <v>21110</v>
      </c>
      <c r="B4" s="23" t="s">
        <v>68</v>
      </c>
      <c r="C4" s="16">
        <f t="shared" ref="C4:H4" si="1">SUM(C5:C8)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 x14ac:dyDescent="0.2">
      <c r="A5" s="22">
        <v>21111</v>
      </c>
      <c r="B5" s="24" t="s">
        <v>23</v>
      </c>
      <c r="C5" s="18"/>
      <c r="D5" s="18"/>
      <c r="E5" s="18"/>
      <c r="F5" s="18"/>
      <c r="G5" s="18"/>
      <c r="H5" s="19"/>
    </row>
    <row r="6" spans="1:8" x14ac:dyDescent="0.2">
      <c r="A6" s="22">
        <v>21112</v>
      </c>
      <c r="B6" s="24" t="s">
        <v>24</v>
      </c>
      <c r="C6" s="18"/>
      <c r="D6" s="18"/>
      <c r="E6" s="18"/>
      <c r="F6" s="18"/>
      <c r="G6" s="18"/>
      <c r="H6" s="19"/>
    </row>
    <row r="7" spans="1:8" x14ac:dyDescent="0.2">
      <c r="A7" s="22">
        <v>21113</v>
      </c>
      <c r="B7" s="24" t="s">
        <v>25</v>
      </c>
      <c r="C7" s="18"/>
      <c r="D7" s="18"/>
      <c r="E7" s="18"/>
      <c r="F7" s="18"/>
      <c r="G7" s="18"/>
      <c r="H7" s="19"/>
    </row>
    <row r="8" spans="1:8" x14ac:dyDescent="0.2">
      <c r="A8" s="22">
        <v>21114</v>
      </c>
      <c r="B8" s="24" t="s">
        <v>26</v>
      </c>
      <c r="C8" s="18"/>
      <c r="D8" s="18"/>
      <c r="E8" s="18"/>
      <c r="F8" s="18"/>
      <c r="G8" s="18"/>
      <c r="H8" s="19"/>
    </row>
    <row r="9" spans="1:8" x14ac:dyDescent="0.2">
      <c r="A9" s="27">
        <v>900002</v>
      </c>
      <c r="B9" s="23" t="s">
        <v>55</v>
      </c>
      <c r="C9" s="16">
        <f t="shared" ref="C9:H9" si="2">SUM(C10:C16)</f>
        <v>0</v>
      </c>
      <c r="D9" s="16">
        <f t="shared" si="2"/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7">
        <f t="shared" si="2"/>
        <v>0</v>
      </c>
    </row>
    <row r="10" spans="1:8" x14ac:dyDescent="0.2">
      <c r="A10" s="22">
        <v>21120</v>
      </c>
      <c r="B10" s="24" t="s">
        <v>28</v>
      </c>
      <c r="C10" s="18"/>
      <c r="D10" s="18"/>
      <c r="E10" s="18"/>
      <c r="F10" s="18"/>
      <c r="G10" s="18"/>
      <c r="H10" s="19"/>
    </row>
    <row r="11" spans="1:8" x14ac:dyDescent="0.2">
      <c r="A11" s="22">
        <v>21130</v>
      </c>
      <c r="B11" s="24" t="s">
        <v>27</v>
      </c>
      <c r="C11" s="18"/>
      <c r="D11" s="18"/>
      <c r="E11" s="18"/>
      <c r="F11" s="18"/>
      <c r="G11" s="18"/>
      <c r="H11" s="19"/>
    </row>
    <row r="12" spans="1:8" x14ac:dyDescent="0.2">
      <c r="A12" s="22">
        <v>21210</v>
      </c>
      <c r="B12" s="24" t="s">
        <v>29</v>
      </c>
      <c r="C12" s="18"/>
      <c r="D12" s="18"/>
      <c r="E12" s="18"/>
      <c r="F12" s="18"/>
      <c r="G12" s="18"/>
      <c r="H12" s="19"/>
    </row>
    <row r="13" spans="1:8" x14ac:dyDescent="0.2">
      <c r="A13" s="22">
        <v>21220</v>
      </c>
      <c r="B13" s="24" t="s">
        <v>53</v>
      </c>
      <c r="C13" s="18"/>
      <c r="D13" s="18"/>
      <c r="E13" s="18"/>
      <c r="F13" s="18"/>
      <c r="G13" s="18"/>
      <c r="H13" s="19"/>
    </row>
    <row r="14" spans="1:8" x14ac:dyDescent="0.2">
      <c r="A14" s="22">
        <v>22200</v>
      </c>
      <c r="B14" s="24" t="s">
        <v>54</v>
      </c>
      <c r="C14" s="18"/>
      <c r="D14" s="18"/>
      <c r="E14" s="18"/>
      <c r="F14" s="18"/>
      <c r="G14" s="18"/>
      <c r="H14" s="19"/>
    </row>
    <row r="15" spans="1:8" x14ac:dyDescent="0.2">
      <c r="A15" s="28">
        <v>22300</v>
      </c>
      <c r="B15" s="29" t="s">
        <v>69</v>
      </c>
      <c r="C15" s="18"/>
      <c r="D15" s="18"/>
      <c r="E15" s="18"/>
      <c r="F15" s="18"/>
      <c r="G15" s="18"/>
      <c r="H15" s="19"/>
    </row>
    <row r="16" spans="1:8" x14ac:dyDescent="0.2">
      <c r="A16" s="25">
        <v>22400</v>
      </c>
      <c r="B16" s="26" t="s">
        <v>30</v>
      </c>
      <c r="C16" s="20"/>
      <c r="D16" s="20"/>
      <c r="E16" s="20"/>
      <c r="F16" s="20"/>
      <c r="G16" s="20"/>
      <c r="H16" s="21"/>
    </row>
  </sheetData>
  <sheetProtection algorithmName="SHA-512" hashValue="eF32DgxOQnuYEOE1BhaArRl+6FE0xhf9koKI58gvbncv49Tq2oDOkma9mCq17ap08Ob2lrYsKbh2qWHmvuPcvw==" saltValue="SmJwWUdYlPB9pl9ZZnuO+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ignoredErrors>
    <ignoredError sqref="C3:D3 E5:E8 E4 E9 E3 D4 C5:D8 C4 C9:D9 G5:H8 G4:H4 G9:H9 G3:H3 F5:F8 F4 F9 F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1"/>
  <sheetViews>
    <sheetView workbookViewId="0">
      <selection activeCell="L21" sqref="L21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59" customWidth="1"/>
    <col min="9" max="16384" width="12" style="1"/>
  </cols>
  <sheetData>
    <row r="1" spans="1:8" ht="35.1" customHeight="1" x14ac:dyDescent="0.2">
      <c r="A1" s="82" t="s">
        <v>280</v>
      </c>
      <c r="B1" s="83"/>
      <c r="C1" s="83"/>
      <c r="D1" s="83"/>
      <c r="E1" s="83"/>
      <c r="F1" s="83"/>
      <c r="G1" s="83"/>
      <c r="H1" s="84"/>
    </row>
    <row r="2" spans="1:8" ht="24.95" customHeight="1" x14ac:dyDescent="0.2">
      <c r="A2" s="58" t="s">
        <v>2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34">
        <v>900001</v>
      </c>
      <c r="B3" s="3" t="s">
        <v>12</v>
      </c>
      <c r="C3" s="5">
        <v>30663160.129999999</v>
      </c>
      <c r="D3" s="5">
        <v>113989381.84999999</v>
      </c>
      <c r="E3" s="5">
        <v>144652541.97999999</v>
      </c>
      <c r="F3" s="5">
        <v>132319202.05</v>
      </c>
      <c r="G3" s="5">
        <v>129278483.15000001</v>
      </c>
      <c r="H3" s="5">
        <v>12333339.93</v>
      </c>
    </row>
    <row r="4" spans="1:8" x14ac:dyDescent="0.2">
      <c r="A4" s="36"/>
      <c r="B4" s="36" t="s">
        <v>148</v>
      </c>
      <c r="C4" s="5">
        <v>793920</v>
      </c>
      <c r="D4" s="5">
        <v>-203000</v>
      </c>
      <c r="E4" s="5">
        <v>590920</v>
      </c>
      <c r="F4" s="5">
        <v>449280.81</v>
      </c>
      <c r="G4" s="5">
        <v>449280.81</v>
      </c>
      <c r="H4" s="5">
        <v>141639.19</v>
      </c>
    </row>
    <row r="5" spans="1:8" x14ac:dyDescent="0.2">
      <c r="A5" s="36" t="s">
        <v>150</v>
      </c>
      <c r="B5" s="36" t="s">
        <v>152</v>
      </c>
      <c r="C5" s="60">
        <v>0</v>
      </c>
      <c r="D5" s="60">
        <v>0</v>
      </c>
      <c r="E5" s="60">
        <v>0</v>
      </c>
      <c r="F5" s="60">
        <v>0</v>
      </c>
      <c r="G5" s="60">
        <v>0</v>
      </c>
      <c r="H5" s="60">
        <v>0</v>
      </c>
    </row>
    <row r="6" spans="1:8" x14ac:dyDescent="0.2">
      <c r="A6" s="36" t="s">
        <v>150</v>
      </c>
      <c r="B6" s="36" t="s">
        <v>153</v>
      </c>
      <c r="C6" s="60">
        <v>743920</v>
      </c>
      <c r="D6" s="60">
        <v>-203000</v>
      </c>
      <c r="E6" s="60">
        <v>540920</v>
      </c>
      <c r="F6" s="60">
        <v>408567.29</v>
      </c>
      <c r="G6" s="60">
        <v>408567.29</v>
      </c>
      <c r="H6" s="60">
        <v>132352.71</v>
      </c>
    </row>
    <row r="7" spans="1:8" x14ac:dyDescent="0.2">
      <c r="A7" s="36" t="s">
        <v>150</v>
      </c>
      <c r="B7" s="36" t="s">
        <v>154</v>
      </c>
      <c r="C7" s="60">
        <v>0</v>
      </c>
      <c r="D7" s="60">
        <v>0</v>
      </c>
      <c r="E7" s="60">
        <f t="shared" ref="E7:E17" si="0">+C7+D7</f>
        <v>0</v>
      </c>
      <c r="F7" s="60">
        <v>0</v>
      </c>
      <c r="G7" s="60">
        <v>0</v>
      </c>
      <c r="H7" s="60">
        <f t="shared" ref="H7:H66" si="1">+E7-F7</f>
        <v>0</v>
      </c>
    </row>
    <row r="8" spans="1:8" x14ac:dyDescent="0.2">
      <c r="A8" s="36" t="s">
        <v>150</v>
      </c>
      <c r="B8" s="36" t="s">
        <v>155</v>
      </c>
      <c r="C8" s="60">
        <v>0</v>
      </c>
      <c r="D8" s="60">
        <v>0</v>
      </c>
      <c r="E8" s="60">
        <f t="shared" si="0"/>
        <v>0</v>
      </c>
      <c r="F8" s="60">
        <v>0</v>
      </c>
      <c r="G8" s="60">
        <v>0</v>
      </c>
      <c r="H8" s="60">
        <f t="shared" si="1"/>
        <v>0</v>
      </c>
    </row>
    <row r="9" spans="1:8" x14ac:dyDescent="0.2">
      <c r="A9" s="36" t="s">
        <v>150</v>
      </c>
      <c r="B9" s="36" t="s">
        <v>156</v>
      </c>
      <c r="C9" s="60">
        <v>0</v>
      </c>
      <c r="D9" s="60">
        <v>0</v>
      </c>
      <c r="E9" s="60">
        <f t="shared" si="0"/>
        <v>0</v>
      </c>
      <c r="F9" s="60">
        <v>0</v>
      </c>
      <c r="G9" s="60">
        <v>0</v>
      </c>
      <c r="H9" s="60">
        <f t="shared" si="1"/>
        <v>0</v>
      </c>
    </row>
    <row r="10" spans="1:8" x14ac:dyDescent="0.2">
      <c r="A10" s="36" t="s">
        <v>150</v>
      </c>
      <c r="B10" s="36" t="s">
        <v>157</v>
      </c>
      <c r="C10" s="60">
        <v>0</v>
      </c>
      <c r="D10" s="60">
        <v>0</v>
      </c>
      <c r="E10" s="60">
        <f t="shared" si="0"/>
        <v>0</v>
      </c>
      <c r="F10" s="60">
        <v>0</v>
      </c>
      <c r="G10" s="60">
        <v>0</v>
      </c>
      <c r="H10" s="60">
        <f t="shared" si="1"/>
        <v>0</v>
      </c>
    </row>
    <row r="11" spans="1:8" x14ac:dyDescent="0.2">
      <c r="A11" s="36" t="s">
        <v>150</v>
      </c>
      <c r="B11" s="36" t="s">
        <v>158</v>
      </c>
      <c r="C11" s="60">
        <v>0</v>
      </c>
      <c r="D11" s="60">
        <v>0</v>
      </c>
      <c r="E11" s="60">
        <f t="shared" si="0"/>
        <v>0</v>
      </c>
      <c r="F11" s="60">
        <v>0</v>
      </c>
      <c r="G11" s="60">
        <v>0</v>
      </c>
      <c r="H11" s="60">
        <f t="shared" si="1"/>
        <v>0</v>
      </c>
    </row>
    <row r="12" spans="1:8" x14ac:dyDescent="0.2">
      <c r="A12" s="36" t="s">
        <v>150</v>
      </c>
      <c r="B12" s="36" t="s">
        <v>159</v>
      </c>
      <c r="C12" s="60">
        <v>0</v>
      </c>
      <c r="D12" s="60">
        <v>0</v>
      </c>
      <c r="E12" s="60">
        <f t="shared" si="0"/>
        <v>0</v>
      </c>
      <c r="F12" s="60">
        <v>0</v>
      </c>
      <c r="G12" s="60">
        <v>0</v>
      </c>
      <c r="H12" s="60">
        <f t="shared" si="1"/>
        <v>0</v>
      </c>
    </row>
    <row r="13" spans="1:8" x14ac:dyDescent="0.2">
      <c r="A13" s="36" t="s">
        <v>150</v>
      </c>
      <c r="B13" s="36" t="s">
        <v>160</v>
      </c>
      <c r="C13" s="60">
        <v>0</v>
      </c>
      <c r="D13" s="60">
        <v>0</v>
      </c>
      <c r="E13" s="60">
        <f t="shared" si="0"/>
        <v>0</v>
      </c>
      <c r="F13" s="60">
        <v>0</v>
      </c>
      <c r="G13" s="60">
        <v>0</v>
      </c>
      <c r="H13" s="60">
        <f t="shared" si="1"/>
        <v>0</v>
      </c>
    </row>
    <row r="14" spans="1:8" x14ac:dyDescent="0.2">
      <c r="A14" s="36" t="s">
        <v>150</v>
      </c>
      <c r="B14" s="36" t="s">
        <v>161</v>
      </c>
      <c r="C14" s="60">
        <v>0</v>
      </c>
      <c r="D14" s="60">
        <v>0</v>
      </c>
      <c r="E14" s="60">
        <f t="shared" si="0"/>
        <v>0</v>
      </c>
      <c r="F14" s="60">
        <v>0</v>
      </c>
      <c r="G14" s="60">
        <v>0</v>
      </c>
      <c r="H14" s="60">
        <f t="shared" si="1"/>
        <v>0</v>
      </c>
    </row>
    <row r="15" spans="1:8" x14ac:dyDescent="0.2">
      <c r="A15" s="36" t="s">
        <v>150</v>
      </c>
      <c r="B15" s="36" t="s">
        <v>162</v>
      </c>
      <c r="C15" s="60">
        <v>0</v>
      </c>
      <c r="D15" s="60">
        <v>0</v>
      </c>
      <c r="E15" s="60">
        <f t="shared" si="0"/>
        <v>0</v>
      </c>
      <c r="F15" s="60">
        <v>0</v>
      </c>
      <c r="G15" s="60">
        <v>0</v>
      </c>
      <c r="H15" s="60">
        <f t="shared" si="1"/>
        <v>0</v>
      </c>
    </row>
    <row r="16" spans="1:8" x14ac:dyDescent="0.2">
      <c r="A16" s="36" t="s">
        <v>150</v>
      </c>
      <c r="B16" s="36" t="s">
        <v>163</v>
      </c>
      <c r="C16" s="60">
        <v>50000</v>
      </c>
      <c r="D16" s="60">
        <v>0</v>
      </c>
      <c r="E16" s="60">
        <f t="shared" si="0"/>
        <v>50000</v>
      </c>
      <c r="F16" s="60">
        <v>18700</v>
      </c>
      <c r="G16" s="60">
        <v>18700</v>
      </c>
      <c r="H16" s="60">
        <f t="shared" si="1"/>
        <v>31300</v>
      </c>
    </row>
    <row r="17" spans="1:8" x14ac:dyDescent="0.2">
      <c r="A17" s="36" t="s">
        <v>150</v>
      </c>
      <c r="B17" s="36" t="s">
        <v>164</v>
      </c>
      <c r="C17" s="60">
        <v>0</v>
      </c>
      <c r="D17" s="60">
        <v>0</v>
      </c>
      <c r="E17" s="60">
        <f t="shared" si="0"/>
        <v>0</v>
      </c>
      <c r="F17" s="60">
        <v>0</v>
      </c>
      <c r="G17" s="60">
        <v>0</v>
      </c>
      <c r="H17" s="60">
        <f t="shared" si="1"/>
        <v>0</v>
      </c>
    </row>
    <row r="18" spans="1:8" x14ac:dyDescent="0.2">
      <c r="A18" s="36" t="s">
        <v>147</v>
      </c>
      <c r="B18" s="73" t="s">
        <v>165</v>
      </c>
      <c r="C18" s="5">
        <f t="shared" ref="C18:H18" si="2">SUM(C19:C51)</f>
        <v>11656126.909999998</v>
      </c>
      <c r="D18" s="5">
        <f t="shared" si="2"/>
        <v>440463.15</v>
      </c>
      <c r="E18" s="5">
        <f t="shared" si="2"/>
        <v>12060567.299999999</v>
      </c>
      <c r="F18" s="5">
        <f t="shared" si="2"/>
        <v>9099234.7599999998</v>
      </c>
      <c r="G18" s="5">
        <f t="shared" si="2"/>
        <v>8640584.7500000019</v>
      </c>
      <c r="H18" s="5">
        <f t="shared" si="2"/>
        <v>2961332.54</v>
      </c>
    </row>
    <row r="19" spans="1:8" x14ac:dyDescent="0.2">
      <c r="A19" s="36" t="s">
        <v>150</v>
      </c>
      <c r="B19" s="36" t="s">
        <v>167</v>
      </c>
      <c r="C19" s="81">
        <v>284890.99</v>
      </c>
      <c r="D19" s="81">
        <v>-28793.54</v>
      </c>
      <c r="E19" s="81">
        <v>256097.45</v>
      </c>
      <c r="F19" s="81">
        <v>159245.53</v>
      </c>
      <c r="G19" s="81">
        <v>119830.78</v>
      </c>
      <c r="H19" s="81">
        <v>96851.92</v>
      </c>
    </row>
    <row r="20" spans="1:8" x14ac:dyDescent="0.2">
      <c r="A20" s="36" t="s">
        <v>150</v>
      </c>
      <c r="B20" s="36" t="s">
        <v>273</v>
      </c>
      <c r="C20" s="60">
        <v>30000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</row>
    <row r="21" spans="1:8" x14ac:dyDescent="0.2">
      <c r="A21" s="36" t="s">
        <v>150</v>
      </c>
      <c r="B21" s="36" t="s">
        <v>168</v>
      </c>
      <c r="C21" s="81">
        <v>143942.26999999999</v>
      </c>
      <c r="D21" s="81">
        <v>-36500</v>
      </c>
      <c r="E21" s="81">
        <v>107442.27</v>
      </c>
      <c r="F21" s="81">
        <v>47842.879999999997</v>
      </c>
      <c r="G21" s="81">
        <v>47842.879999999997</v>
      </c>
      <c r="H21" s="81">
        <v>59599.39</v>
      </c>
    </row>
    <row r="22" spans="1:8" x14ac:dyDescent="0.2">
      <c r="A22" s="36" t="s">
        <v>150</v>
      </c>
      <c r="B22" s="36" t="s">
        <v>169</v>
      </c>
      <c r="C22" s="81">
        <v>5700</v>
      </c>
      <c r="D22" s="81">
        <v>0</v>
      </c>
      <c r="E22" s="81">
        <v>5700</v>
      </c>
      <c r="F22" s="81">
        <v>3369</v>
      </c>
      <c r="G22" s="81">
        <v>3369</v>
      </c>
      <c r="H22" s="81">
        <v>2331</v>
      </c>
    </row>
    <row r="23" spans="1:8" x14ac:dyDescent="0.2">
      <c r="A23" s="36" t="s">
        <v>150</v>
      </c>
      <c r="B23" s="36" t="s">
        <v>170</v>
      </c>
      <c r="C23" s="81">
        <v>454290.97</v>
      </c>
      <c r="D23" s="81">
        <v>17000</v>
      </c>
      <c r="E23" s="81">
        <v>471290.97</v>
      </c>
      <c r="F23" s="81">
        <v>395037.63</v>
      </c>
      <c r="G23" s="81">
        <v>388054.43</v>
      </c>
      <c r="H23" s="81">
        <v>76253.34</v>
      </c>
    </row>
    <row r="24" spans="1:8" x14ac:dyDescent="0.2">
      <c r="A24" s="36" t="s">
        <v>150</v>
      </c>
      <c r="B24" s="36" t="s">
        <v>171</v>
      </c>
      <c r="C24" s="81">
        <v>45620</v>
      </c>
      <c r="D24" s="81">
        <v>11950.99</v>
      </c>
      <c r="E24" s="81">
        <v>57570.99</v>
      </c>
      <c r="F24" s="81">
        <v>35866.42</v>
      </c>
      <c r="G24" s="81">
        <v>35866.42</v>
      </c>
      <c r="H24" s="81">
        <v>21704.57</v>
      </c>
    </row>
    <row r="25" spans="1:8" x14ac:dyDescent="0.2">
      <c r="A25" s="36" t="s">
        <v>150</v>
      </c>
      <c r="B25" s="36" t="s">
        <v>172</v>
      </c>
      <c r="C25" s="81">
        <v>80000</v>
      </c>
      <c r="D25" s="81">
        <v>-47277</v>
      </c>
      <c r="E25" s="81">
        <v>32723</v>
      </c>
      <c r="F25" s="81">
        <v>27304.59</v>
      </c>
      <c r="G25" s="81">
        <v>27304.59</v>
      </c>
      <c r="H25" s="81">
        <v>5418.41</v>
      </c>
    </row>
    <row r="26" spans="1:8" x14ac:dyDescent="0.2">
      <c r="A26" s="36" t="s">
        <v>150</v>
      </c>
      <c r="B26" s="36" t="s">
        <v>173</v>
      </c>
      <c r="C26" s="81">
        <v>7600</v>
      </c>
      <c r="D26" s="81">
        <v>16000</v>
      </c>
      <c r="E26" s="81">
        <v>23600</v>
      </c>
      <c r="F26" s="81">
        <v>7713.15</v>
      </c>
      <c r="G26" s="81">
        <v>7713.15</v>
      </c>
      <c r="H26" s="81">
        <v>15886.85</v>
      </c>
    </row>
    <row r="27" spans="1:8" x14ac:dyDescent="0.2">
      <c r="A27" s="36" t="s">
        <v>150</v>
      </c>
      <c r="B27" s="36" t="s">
        <v>174</v>
      </c>
      <c r="C27" s="81">
        <v>17571.830000000002</v>
      </c>
      <c r="D27" s="81">
        <v>4928.17</v>
      </c>
      <c r="E27" s="81">
        <v>22500</v>
      </c>
      <c r="F27" s="81">
        <v>10449.91</v>
      </c>
      <c r="G27" s="81">
        <v>10449.91</v>
      </c>
      <c r="H27" s="81">
        <v>12050.09</v>
      </c>
    </row>
    <row r="28" spans="1:8" x14ac:dyDescent="0.2">
      <c r="A28" s="36" t="s">
        <v>150</v>
      </c>
      <c r="B28" s="36" t="s">
        <v>175</v>
      </c>
      <c r="C28" s="81">
        <v>40105</v>
      </c>
      <c r="D28" s="81">
        <v>-18500</v>
      </c>
      <c r="E28" s="81">
        <v>21605</v>
      </c>
      <c r="F28" s="81">
        <v>0</v>
      </c>
      <c r="G28" s="81">
        <v>0</v>
      </c>
      <c r="H28" s="81">
        <v>21605</v>
      </c>
    </row>
    <row r="29" spans="1:8" x14ac:dyDescent="0.2">
      <c r="A29" s="36" t="s">
        <v>150</v>
      </c>
      <c r="B29" s="36" t="s">
        <v>176</v>
      </c>
      <c r="C29" s="81">
        <v>12000</v>
      </c>
      <c r="D29" s="81">
        <v>-8300</v>
      </c>
      <c r="E29" s="81">
        <v>3700</v>
      </c>
      <c r="F29" s="81">
        <v>622.92999999999995</v>
      </c>
      <c r="G29" s="81">
        <v>622.92999999999995</v>
      </c>
      <c r="H29" s="81">
        <v>3077.07</v>
      </c>
    </row>
    <row r="30" spans="1:8" x14ac:dyDescent="0.2">
      <c r="A30" s="36" t="s">
        <v>150</v>
      </c>
      <c r="B30" s="36" t="s">
        <v>274</v>
      </c>
      <c r="C30" s="60">
        <v>6022.76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">
      <c r="A31" s="36" t="s">
        <v>150</v>
      </c>
      <c r="B31" s="36" t="s">
        <v>177</v>
      </c>
      <c r="C31" s="81">
        <v>115761</v>
      </c>
      <c r="D31" s="81">
        <v>-18348.04</v>
      </c>
      <c r="E31" s="81">
        <v>97412.96</v>
      </c>
      <c r="F31" s="81">
        <v>57192.74</v>
      </c>
      <c r="G31" s="81">
        <v>56701.13</v>
      </c>
      <c r="H31" s="81">
        <v>40220.22</v>
      </c>
    </row>
    <row r="32" spans="1:8" x14ac:dyDescent="0.2">
      <c r="A32" s="36" t="s">
        <v>150</v>
      </c>
      <c r="B32" s="36" t="s">
        <v>178</v>
      </c>
      <c r="C32" s="81">
        <v>107943.42</v>
      </c>
      <c r="D32" s="81">
        <v>147536.57999999999</v>
      </c>
      <c r="E32" s="81">
        <v>255480</v>
      </c>
      <c r="F32" s="81">
        <v>74305.279999999999</v>
      </c>
      <c r="G32" s="81">
        <v>74305.279999999999</v>
      </c>
      <c r="H32" s="81">
        <v>181174.72</v>
      </c>
    </row>
    <row r="33" spans="1:8" x14ac:dyDescent="0.2">
      <c r="A33" s="36" t="s">
        <v>150</v>
      </c>
      <c r="B33" s="36" t="s">
        <v>179</v>
      </c>
      <c r="C33" s="81">
        <v>212385.96</v>
      </c>
      <c r="D33" s="81">
        <v>74020.639999999999</v>
      </c>
      <c r="E33" s="81">
        <v>286406.59999999998</v>
      </c>
      <c r="F33" s="81">
        <v>77969.570000000007</v>
      </c>
      <c r="G33" s="81">
        <v>74469.990000000005</v>
      </c>
      <c r="H33" s="81">
        <v>208437.03</v>
      </c>
    </row>
    <row r="34" spans="1:8" x14ac:dyDescent="0.2">
      <c r="A34" s="36" t="s">
        <v>150</v>
      </c>
      <c r="B34" s="36" t="s">
        <v>180</v>
      </c>
      <c r="C34" s="81">
        <v>49861</v>
      </c>
      <c r="D34" s="81">
        <v>25513.75</v>
      </c>
      <c r="E34" s="81">
        <v>75374.75</v>
      </c>
      <c r="F34" s="81">
        <v>58786.2</v>
      </c>
      <c r="G34" s="81">
        <v>58453.07</v>
      </c>
      <c r="H34" s="81">
        <v>16588.55</v>
      </c>
    </row>
    <row r="35" spans="1:8" x14ac:dyDescent="0.2">
      <c r="A35" s="36" t="s">
        <v>150</v>
      </c>
      <c r="B35" s="36" t="s">
        <v>181</v>
      </c>
      <c r="C35" s="81">
        <v>3293782.6</v>
      </c>
      <c r="D35" s="81">
        <v>-253690.4</v>
      </c>
      <c r="E35" s="81">
        <v>3040092.2</v>
      </c>
      <c r="F35" s="81">
        <v>1942277.09</v>
      </c>
      <c r="G35" s="81">
        <v>1942277.09</v>
      </c>
      <c r="H35" s="81">
        <v>1097815.1100000001</v>
      </c>
    </row>
    <row r="36" spans="1:8" x14ac:dyDescent="0.2">
      <c r="A36" s="36" t="s">
        <v>150</v>
      </c>
      <c r="B36" s="36" t="s">
        <v>182</v>
      </c>
      <c r="C36" s="81">
        <v>3400</v>
      </c>
      <c r="D36" s="81">
        <v>-1000</v>
      </c>
      <c r="E36" s="81">
        <v>2400</v>
      </c>
      <c r="F36" s="81">
        <v>0</v>
      </c>
      <c r="G36" s="81">
        <v>0</v>
      </c>
      <c r="H36" s="81">
        <v>2400</v>
      </c>
    </row>
    <row r="37" spans="1:8" x14ac:dyDescent="0.2">
      <c r="A37" s="36" t="s">
        <v>150</v>
      </c>
      <c r="B37" s="36" t="s">
        <v>183</v>
      </c>
      <c r="C37" s="81">
        <v>9200</v>
      </c>
      <c r="D37" s="81">
        <v>-9000</v>
      </c>
      <c r="E37" s="81">
        <v>200</v>
      </c>
      <c r="F37" s="81">
        <v>0</v>
      </c>
      <c r="G37" s="81">
        <v>0</v>
      </c>
      <c r="H37" s="81">
        <v>200</v>
      </c>
    </row>
    <row r="38" spans="1:8" x14ac:dyDescent="0.2">
      <c r="A38" s="36" t="s">
        <v>150</v>
      </c>
      <c r="B38" s="36" t="s">
        <v>184</v>
      </c>
      <c r="C38" s="81">
        <v>43111.06</v>
      </c>
      <c r="D38" s="81">
        <v>-3111.06</v>
      </c>
      <c r="E38" s="81">
        <v>40000</v>
      </c>
      <c r="F38" s="81">
        <v>0</v>
      </c>
      <c r="G38" s="81">
        <v>0</v>
      </c>
      <c r="H38" s="81">
        <v>40000</v>
      </c>
    </row>
    <row r="39" spans="1:8" x14ac:dyDescent="0.2">
      <c r="A39" s="36" t="s">
        <v>150</v>
      </c>
      <c r="B39" s="36" t="s">
        <v>185</v>
      </c>
      <c r="C39" s="81">
        <v>2777540.61</v>
      </c>
      <c r="D39" s="81">
        <v>457536.52</v>
      </c>
      <c r="E39" s="81">
        <v>3235077.13</v>
      </c>
      <c r="F39" s="81">
        <v>2868786.72</v>
      </c>
      <c r="G39" s="81">
        <v>2703830.56</v>
      </c>
      <c r="H39" s="81">
        <v>366290.41</v>
      </c>
    </row>
    <row r="40" spans="1:8" x14ac:dyDescent="0.2">
      <c r="A40" s="36" t="s">
        <v>150</v>
      </c>
      <c r="B40" s="36" t="s">
        <v>186</v>
      </c>
      <c r="C40" s="81">
        <v>1775046.74</v>
      </c>
      <c r="D40" s="81">
        <v>95675.31</v>
      </c>
      <c r="E40" s="81">
        <v>1870722.05</v>
      </c>
      <c r="F40" s="81">
        <v>1784169.13</v>
      </c>
      <c r="G40" s="81">
        <v>1572333.11</v>
      </c>
      <c r="H40" s="81">
        <v>86552.92</v>
      </c>
    </row>
    <row r="41" spans="1:8" x14ac:dyDescent="0.2">
      <c r="A41" s="36" t="s">
        <v>150</v>
      </c>
      <c r="B41" s="36" t="s">
        <v>187</v>
      </c>
      <c r="C41" s="81">
        <v>272871.03999999998</v>
      </c>
      <c r="D41" s="81">
        <v>-59011.040000000001</v>
      </c>
      <c r="E41" s="81">
        <v>213860</v>
      </c>
      <c r="F41" s="81">
        <v>43427.839999999997</v>
      </c>
      <c r="G41" s="81">
        <v>43427.839999999997</v>
      </c>
      <c r="H41" s="81">
        <v>170432.16</v>
      </c>
    </row>
    <row r="42" spans="1:8" x14ac:dyDescent="0.2">
      <c r="A42" s="36" t="s">
        <v>150</v>
      </c>
      <c r="B42" s="36" t="s">
        <v>188</v>
      </c>
      <c r="C42" s="81">
        <v>257987.57</v>
      </c>
      <c r="D42" s="81">
        <v>-98902.95</v>
      </c>
      <c r="E42" s="81">
        <v>159084.62</v>
      </c>
      <c r="F42" s="81">
        <v>97473.14</v>
      </c>
      <c r="G42" s="81">
        <v>97473.14</v>
      </c>
      <c r="H42" s="81">
        <v>61611.48</v>
      </c>
    </row>
    <row r="43" spans="1:8" x14ac:dyDescent="0.2">
      <c r="A43" s="36" t="s">
        <v>150</v>
      </c>
      <c r="B43" s="36" t="s">
        <v>189</v>
      </c>
      <c r="C43" s="60">
        <v>0</v>
      </c>
      <c r="D43" s="60">
        <v>0</v>
      </c>
      <c r="E43" s="60">
        <f t="shared" ref="E43:E45" si="3">+C43+D43</f>
        <v>0</v>
      </c>
      <c r="F43" s="60">
        <v>0</v>
      </c>
      <c r="G43" s="60">
        <v>0</v>
      </c>
      <c r="H43" s="60">
        <f t="shared" si="1"/>
        <v>0</v>
      </c>
    </row>
    <row r="44" spans="1:8" x14ac:dyDescent="0.2">
      <c r="A44" s="36" t="s">
        <v>150</v>
      </c>
      <c r="B44" s="36" t="s">
        <v>190</v>
      </c>
      <c r="C44" s="60">
        <v>0</v>
      </c>
      <c r="D44" s="60">
        <v>10000</v>
      </c>
      <c r="E44" s="60">
        <f t="shared" si="3"/>
        <v>10000</v>
      </c>
      <c r="F44" s="60">
        <v>0</v>
      </c>
      <c r="G44" s="60">
        <v>0</v>
      </c>
      <c r="H44" s="60">
        <f t="shared" si="1"/>
        <v>10000</v>
      </c>
    </row>
    <row r="45" spans="1:8" x14ac:dyDescent="0.2">
      <c r="A45" s="36" t="s">
        <v>150</v>
      </c>
      <c r="B45" s="36" t="s">
        <v>191</v>
      </c>
      <c r="C45" s="60">
        <v>0</v>
      </c>
      <c r="D45" s="60">
        <v>0</v>
      </c>
      <c r="E45" s="60">
        <f t="shared" si="3"/>
        <v>0</v>
      </c>
      <c r="F45" s="60">
        <v>0</v>
      </c>
      <c r="G45" s="60">
        <v>0</v>
      </c>
      <c r="H45" s="60">
        <f t="shared" si="1"/>
        <v>0</v>
      </c>
    </row>
    <row r="46" spans="1:8" x14ac:dyDescent="0.2">
      <c r="A46" s="36" t="s">
        <v>150</v>
      </c>
      <c r="B46" s="36" t="s">
        <v>192</v>
      </c>
      <c r="C46" s="60">
        <v>128717.74</v>
      </c>
      <c r="D46" s="60">
        <v>-23500</v>
      </c>
      <c r="E46" s="60">
        <v>105217.74</v>
      </c>
      <c r="F46" s="60">
        <v>47942.07</v>
      </c>
      <c r="G46" s="60">
        <v>47942.07</v>
      </c>
      <c r="H46" s="60">
        <v>57275.67</v>
      </c>
    </row>
    <row r="47" spans="1:8" x14ac:dyDescent="0.2">
      <c r="A47" s="36" t="s">
        <v>150</v>
      </c>
      <c r="B47" s="36" t="s">
        <v>193</v>
      </c>
      <c r="C47" s="60">
        <v>36000</v>
      </c>
      <c r="D47" s="60">
        <v>-27000</v>
      </c>
      <c r="E47" s="60">
        <v>9000</v>
      </c>
      <c r="F47" s="60">
        <v>2927.92</v>
      </c>
      <c r="G47" s="60">
        <v>2927.92</v>
      </c>
      <c r="H47" s="60">
        <v>6072.08</v>
      </c>
    </row>
    <row r="48" spans="1:8" x14ac:dyDescent="0.2">
      <c r="A48" s="36" t="s">
        <v>150</v>
      </c>
      <c r="B48" s="36" t="s">
        <v>194</v>
      </c>
      <c r="C48" s="60">
        <v>500</v>
      </c>
      <c r="D48" s="60">
        <v>0</v>
      </c>
      <c r="E48" s="60">
        <v>500</v>
      </c>
      <c r="F48" s="60">
        <v>0</v>
      </c>
      <c r="G48" s="60">
        <v>0</v>
      </c>
      <c r="H48" s="60">
        <v>500</v>
      </c>
    </row>
    <row r="49" spans="1:8" x14ac:dyDescent="0.2">
      <c r="A49" s="36" t="s">
        <v>150</v>
      </c>
      <c r="B49" s="36" t="s">
        <v>195</v>
      </c>
      <c r="C49" s="60">
        <v>60331.08</v>
      </c>
      <c r="D49" s="60">
        <v>7668.92</v>
      </c>
      <c r="E49" s="60">
        <v>68000</v>
      </c>
      <c r="F49" s="60">
        <v>27444.31</v>
      </c>
      <c r="G49" s="60">
        <v>21322.99</v>
      </c>
      <c r="H49" s="60">
        <v>40555.69</v>
      </c>
    </row>
    <row r="50" spans="1:8" x14ac:dyDescent="0.2">
      <c r="A50" s="36" t="s">
        <v>150</v>
      </c>
      <c r="B50" s="36" t="s">
        <v>196</v>
      </c>
      <c r="C50" s="60">
        <v>965593.96</v>
      </c>
      <c r="D50" s="60">
        <v>16691.86</v>
      </c>
      <c r="E50" s="60">
        <v>982285.82</v>
      </c>
      <c r="F50" s="60">
        <v>852638.48</v>
      </c>
      <c r="G50" s="60">
        <v>833788.48</v>
      </c>
      <c r="H50" s="60">
        <v>129647.34</v>
      </c>
    </row>
    <row r="51" spans="1:8" x14ac:dyDescent="0.2">
      <c r="A51" s="36" t="s">
        <v>150</v>
      </c>
      <c r="B51" s="36" t="s">
        <v>197</v>
      </c>
      <c r="C51" s="60">
        <v>418349.31</v>
      </c>
      <c r="D51" s="60">
        <v>188874.44</v>
      </c>
      <c r="E51" s="60">
        <v>607223.75</v>
      </c>
      <c r="F51" s="60">
        <v>476442.23</v>
      </c>
      <c r="G51" s="60">
        <v>470277.99</v>
      </c>
      <c r="H51" s="60">
        <v>130781.52</v>
      </c>
    </row>
    <row r="52" spans="1:8" x14ac:dyDescent="0.2">
      <c r="A52" s="36" t="s">
        <v>147</v>
      </c>
      <c r="B52" s="73" t="s">
        <v>198</v>
      </c>
      <c r="C52" s="5">
        <f>SUM(C53:C103)</f>
        <v>16341806.110000001</v>
      </c>
      <c r="D52" s="5">
        <f t="shared" ref="D52:H52" si="4">SUM(D53:D103)</f>
        <v>105237011.86</v>
      </c>
      <c r="E52" s="5">
        <f t="shared" si="4"/>
        <v>121578817.97</v>
      </c>
      <c r="F52" s="5">
        <f t="shared" si="4"/>
        <v>116590645.97000001</v>
      </c>
      <c r="G52" s="5">
        <f t="shared" si="4"/>
        <v>116262053.55</v>
      </c>
      <c r="H52" s="5">
        <f t="shared" si="4"/>
        <v>4988171.9999999991</v>
      </c>
    </row>
    <row r="53" spans="1:8" x14ac:dyDescent="0.2">
      <c r="A53" s="36" t="s">
        <v>150</v>
      </c>
      <c r="B53" s="36" t="s">
        <v>199</v>
      </c>
      <c r="C53" s="60">
        <v>414500</v>
      </c>
      <c r="D53" s="60">
        <v>-288643.96000000002</v>
      </c>
      <c r="E53" s="60">
        <v>125856.04</v>
      </c>
      <c r="F53" s="60">
        <v>0</v>
      </c>
      <c r="G53" s="60">
        <v>0</v>
      </c>
      <c r="H53" s="60">
        <v>125856.04</v>
      </c>
    </row>
    <row r="54" spans="1:8" x14ac:dyDescent="0.2">
      <c r="A54" s="36" t="s">
        <v>150</v>
      </c>
      <c r="B54" s="36" t="s">
        <v>200</v>
      </c>
      <c r="C54" s="60">
        <v>460001.48</v>
      </c>
      <c r="D54" s="60">
        <v>-423532.83</v>
      </c>
      <c r="E54" s="60">
        <v>36468.65</v>
      </c>
      <c r="F54" s="60">
        <v>1740</v>
      </c>
      <c r="G54" s="60">
        <v>1740</v>
      </c>
      <c r="H54" s="60">
        <v>34728.65</v>
      </c>
    </row>
    <row r="55" spans="1:8" x14ac:dyDescent="0.2">
      <c r="A55" s="36" t="s">
        <v>150</v>
      </c>
      <c r="B55" s="36" t="s">
        <v>201</v>
      </c>
      <c r="C55" s="60">
        <v>192000</v>
      </c>
      <c r="D55" s="60">
        <v>0</v>
      </c>
      <c r="E55" s="60">
        <v>192000</v>
      </c>
      <c r="F55" s="60">
        <v>164383.9</v>
      </c>
      <c r="G55" s="60">
        <v>164383.9</v>
      </c>
      <c r="H55" s="60">
        <v>27616.1</v>
      </c>
    </row>
    <row r="56" spans="1:8" x14ac:dyDescent="0.2">
      <c r="A56" s="36" t="s">
        <v>150</v>
      </c>
      <c r="B56" s="36" t="s">
        <v>202</v>
      </c>
      <c r="C56" s="60">
        <v>0</v>
      </c>
      <c r="D56" s="60">
        <v>0</v>
      </c>
      <c r="E56" s="60">
        <f t="shared" ref="E56:E103" si="5">+C56+D56</f>
        <v>0</v>
      </c>
      <c r="F56" s="60">
        <v>0</v>
      </c>
      <c r="G56" s="60">
        <v>0</v>
      </c>
      <c r="H56" s="60">
        <f t="shared" si="1"/>
        <v>0</v>
      </c>
    </row>
    <row r="57" spans="1:8" x14ac:dyDescent="0.2">
      <c r="A57" s="36" t="s">
        <v>150</v>
      </c>
      <c r="B57" s="36" t="s">
        <v>203</v>
      </c>
      <c r="C57" s="81">
        <v>55288</v>
      </c>
      <c r="D57" s="81">
        <v>-8500</v>
      </c>
      <c r="E57" s="81">
        <v>46788</v>
      </c>
      <c r="F57" s="81">
        <v>31759.51</v>
      </c>
      <c r="G57" s="81">
        <v>31759.51</v>
      </c>
      <c r="H57" s="81">
        <v>15028.49</v>
      </c>
    </row>
    <row r="58" spans="1:8" x14ac:dyDescent="0.2">
      <c r="A58" s="36" t="s">
        <v>150</v>
      </c>
      <c r="B58" s="36" t="s">
        <v>204</v>
      </c>
      <c r="C58" s="81">
        <v>6000</v>
      </c>
      <c r="D58" s="81">
        <v>32390</v>
      </c>
      <c r="E58" s="81">
        <v>38390</v>
      </c>
      <c r="F58" s="81">
        <v>26283.93</v>
      </c>
      <c r="G58" s="81">
        <v>26283.93</v>
      </c>
      <c r="H58" s="81">
        <v>12106.07</v>
      </c>
    </row>
    <row r="59" spans="1:8" x14ac:dyDescent="0.2">
      <c r="A59" s="36" t="s">
        <v>150</v>
      </c>
      <c r="B59" s="36" t="s">
        <v>205</v>
      </c>
      <c r="C59" s="81">
        <v>0</v>
      </c>
      <c r="D59" s="81">
        <v>32000</v>
      </c>
      <c r="E59" s="81">
        <v>32000</v>
      </c>
      <c r="F59" s="81">
        <v>27227.52</v>
      </c>
      <c r="G59" s="81">
        <v>27227.52</v>
      </c>
      <c r="H59" s="81">
        <v>4772.4799999999996</v>
      </c>
    </row>
    <row r="60" spans="1:8" x14ac:dyDescent="0.2">
      <c r="A60" s="36" t="s">
        <v>150</v>
      </c>
      <c r="B60" s="36" t="s">
        <v>206</v>
      </c>
      <c r="C60" s="60">
        <v>0</v>
      </c>
      <c r="D60" s="60">
        <v>0</v>
      </c>
      <c r="E60" s="60">
        <f t="shared" si="5"/>
        <v>0</v>
      </c>
      <c r="F60" s="60">
        <v>0</v>
      </c>
      <c r="G60" s="60">
        <v>0</v>
      </c>
      <c r="H60" s="60">
        <f t="shared" si="1"/>
        <v>0</v>
      </c>
    </row>
    <row r="61" spans="1:8" x14ac:dyDescent="0.2">
      <c r="A61" s="36" t="s">
        <v>150</v>
      </c>
      <c r="B61" s="36" t="s">
        <v>207</v>
      </c>
      <c r="C61" s="60">
        <v>220485</v>
      </c>
      <c r="D61" s="60">
        <v>-15000</v>
      </c>
      <c r="E61" s="60">
        <v>205485</v>
      </c>
      <c r="F61" s="60">
        <v>140127.72</v>
      </c>
      <c r="G61" s="60">
        <v>130271.58</v>
      </c>
      <c r="H61" s="60">
        <v>65357.279999999999</v>
      </c>
    </row>
    <row r="62" spans="1:8" x14ac:dyDescent="0.2">
      <c r="A62" s="36" t="s">
        <v>150</v>
      </c>
      <c r="B62" s="36" t="s">
        <v>208</v>
      </c>
      <c r="C62" s="60">
        <v>0</v>
      </c>
      <c r="D62" s="60">
        <v>0</v>
      </c>
      <c r="E62" s="60">
        <f t="shared" si="5"/>
        <v>0</v>
      </c>
      <c r="F62" s="60">
        <v>0</v>
      </c>
      <c r="G62" s="60">
        <v>0</v>
      </c>
      <c r="H62" s="60">
        <f t="shared" si="1"/>
        <v>0</v>
      </c>
    </row>
    <row r="63" spans="1:8" x14ac:dyDescent="0.2">
      <c r="A63" s="36" t="s">
        <v>150</v>
      </c>
      <c r="B63" s="36" t="s">
        <v>209</v>
      </c>
      <c r="C63" s="60">
        <v>1440720</v>
      </c>
      <c r="D63" s="60">
        <v>-19253</v>
      </c>
      <c r="E63" s="60">
        <v>1421467</v>
      </c>
      <c r="F63" s="60">
        <v>1068897.77</v>
      </c>
      <c r="G63" s="60">
        <v>1068897.77</v>
      </c>
      <c r="H63" s="60">
        <v>352569.23</v>
      </c>
    </row>
    <row r="64" spans="1:8" x14ac:dyDescent="0.2">
      <c r="A64" s="36" t="s">
        <v>150</v>
      </c>
      <c r="B64" s="36" t="s">
        <v>210</v>
      </c>
      <c r="C64" s="60">
        <v>35000</v>
      </c>
      <c r="D64" s="60">
        <v>0</v>
      </c>
      <c r="E64" s="60">
        <v>35000</v>
      </c>
      <c r="F64" s="60">
        <v>11600</v>
      </c>
      <c r="G64" s="60">
        <v>11600</v>
      </c>
      <c r="H64" s="60">
        <v>23400</v>
      </c>
    </row>
    <row r="65" spans="1:8" x14ac:dyDescent="0.2">
      <c r="A65" s="36" t="s">
        <v>150</v>
      </c>
      <c r="B65" s="36" t="s">
        <v>211</v>
      </c>
      <c r="C65" s="60">
        <v>180000</v>
      </c>
      <c r="D65" s="60">
        <v>-180000</v>
      </c>
      <c r="E65" s="60">
        <v>0</v>
      </c>
      <c r="F65" s="60">
        <v>0</v>
      </c>
      <c r="G65" s="60">
        <v>0</v>
      </c>
      <c r="H65" s="60">
        <v>0</v>
      </c>
    </row>
    <row r="66" spans="1:8" x14ac:dyDescent="0.2">
      <c r="A66" s="36" t="s">
        <v>150</v>
      </c>
      <c r="B66" s="36" t="s">
        <v>212</v>
      </c>
      <c r="C66" s="60">
        <v>0</v>
      </c>
      <c r="D66" s="60">
        <v>0</v>
      </c>
      <c r="E66" s="60">
        <f t="shared" si="5"/>
        <v>0</v>
      </c>
      <c r="F66" s="60">
        <v>0</v>
      </c>
      <c r="G66" s="60">
        <v>0</v>
      </c>
      <c r="H66" s="60">
        <f t="shared" si="1"/>
        <v>0</v>
      </c>
    </row>
    <row r="67" spans="1:8" x14ac:dyDescent="0.2">
      <c r="A67" s="36" t="s">
        <v>150</v>
      </c>
      <c r="B67" s="36" t="s">
        <v>213</v>
      </c>
      <c r="C67" s="60">
        <v>0</v>
      </c>
      <c r="D67" s="60">
        <v>180000</v>
      </c>
      <c r="E67" s="60">
        <v>180000</v>
      </c>
      <c r="F67" s="60">
        <v>139200</v>
      </c>
      <c r="G67" s="60">
        <v>139200</v>
      </c>
      <c r="H67" s="60">
        <v>40800</v>
      </c>
    </row>
    <row r="68" spans="1:8" x14ac:dyDescent="0.2">
      <c r="A68" s="36" t="s">
        <v>150</v>
      </c>
      <c r="B68" s="36" t="s">
        <v>214</v>
      </c>
      <c r="C68" s="60">
        <v>519717.92</v>
      </c>
      <c r="D68" s="60">
        <v>-334369.61</v>
      </c>
      <c r="E68" s="60">
        <v>185348.31</v>
      </c>
      <c r="F68" s="60">
        <v>16938.2</v>
      </c>
      <c r="G68" s="60">
        <v>16938.2</v>
      </c>
      <c r="H68" s="60">
        <v>168410.11</v>
      </c>
    </row>
    <row r="69" spans="1:8" x14ac:dyDescent="0.2">
      <c r="A69" s="36" t="s">
        <v>150</v>
      </c>
      <c r="B69" s="36" t="s">
        <v>215</v>
      </c>
      <c r="C69" s="60">
        <v>648642.37</v>
      </c>
      <c r="D69" s="60">
        <v>66195.23</v>
      </c>
      <c r="E69" s="60">
        <v>714837.6</v>
      </c>
      <c r="F69" s="60">
        <v>645051.56000000006</v>
      </c>
      <c r="G69" s="60">
        <v>583097.11</v>
      </c>
      <c r="H69" s="60">
        <v>69786.039999999994</v>
      </c>
    </row>
    <row r="70" spans="1:8" x14ac:dyDescent="0.2">
      <c r="A70" s="36" t="s">
        <v>150</v>
      </c>
      <c r="B70" s="36" t="s">
        <v>216</v>
      </c>
      <c r="C70" s="60">
        <v>0</v>
      </c>
      <c r="D70" s="60">
        <v>0</v>
      </c>
      <c r="E70" s="60">
        <f t="shared" si="5"/>
        <v>0</v>
      </c>
      <c r="F70" s="60">
        <v>0</v>
      </c>
      <c r="G70" s="60">
        <v>0</v>
      </c>
      <c r="H70" s="60">
        <f t="shared" ref="H70:H123" si="6">+E70-F70</f>
        <v>0</v>
      </c>
    </row>
    <row r="71" spans="1:8" x14ac:dyDescent="0.2">
      <c r="A71" s="36" t="s">
        <v>150</v>
      </c>
      <c r="B71" s="36" t="s">
        <v>217</v>
      </c>
      <c r="C71" s="60">
        <v>5400</v>
      </c>
      <c r="D71" s="60">
        <v>3000</v>
      </c>
      <c r="E71" s="60">
        <v>8400</v>
      </c>
      <c r="F71" s="60">
        <v>2683.3</v>
      </c>
      <c r="G71" s="60">
        <v>2683.3</v>
      </c>
      <c r="H71" s="60">
        <v>5716.7</v>
      </c>
    </row>
    <row r="72" spans="1:8" x14ac:dyDescent="0.2">
      <c r="A72" s="36" t="s">
        <v>150</v>
      </c>
      <c r="B72" s="36" t="s">
        <v>218</v>
      </c>
      <c r="C72" s="60">
        <v>1575408</v>
      </c>
      <c r="D72" s="60">
        <v>0</v>
      </c>
      <c r="E72" s="60">
        <v>1575408</v>
      </c>
      <c r="F72" s="60">
        <v>1490328.51</v>
      </c>
      <c r="G72" s="60">
        <v>1479484.8</v>
      </c>
      <c r="H72" s="60">
        <v>85079.49</v>
      </c>
    </row>
    <row r="73" spans="1:8" x14ac:dyDescent="0.2">
      <c r="A73" s="36" t="s">
        <v>150</v>
      </c>
      <c r="B73" s="36" t="s">
        <v>219</v>
      </c>
      <c r="C73" s="60">
        <v>0</v>
      </c>
      <c r="D73" s="60">
        <v>1789598.16</v>
      </c>
      <c r="E73" s="60">
        <v>1789598.16</v>
      </c>
      <c r="F73" s="60">
        <v>589598.16</v>
      </c>
      <c r="G73" s="60">
        <v>589598.16</v>
      </c>
      <c r="H73" s="60">
        <v>1200000</v>
      </c>
    </row>
    <row r="74" spans="1:8" x14ac:dyDescent="0.2">
      <c r="A74" s="36" t="s">
        <v>150</v>
      </c>
      <c r="B74" s="36" t="s">
        <v>220</v>
      </c>
      <c r="C74" s="60">
        <v>72000</v>
      </c>
      <c r="D74" s="60">
        <v>0</v>
      </c>
      <c r="E74" s="60">
        <v>72000</v>
      </c>
      <c r="F74" s="60">
        <v>56277.86</v>
      </c>
      <c r="G74" s="60">
        <v>56277.86</v>
      </c>
      <c r="H74" s="60">
        <v>15722.14</v>
      </c>
    </row>
    <row r="75" spans="1:8" x14ac:dyDescent="0.2">
      <c r="A75" s="36" t="s">
        <v>150</v>
      </c>
      <c r="B75" s="36" t="s">
        <v>221</v>
      </c>
      <c r="C75" s="60">
        <v>1076380.17</v>
      </c>
      <c r="D75" s="60">
        <v>86162.77</v>
      </c>
      <c r="E75" s="60">
        <v>1162542.94</v>
      </c>
      <c r="F75" s="60">
        <v>981416.91</v>
      </c>
      <c r="G75" s="60">
        <v>981416.91</v>
      </c>
      <c r="H75" s="60">
        <v>181126.03</v>
      </c>
    </row>
    <row r="76" spans="1:8" x14ac:dyDescent="0.2">
      <c r="A76" s="36" t="s">
        <v>150</v>
      </c>
      <c r="B76" s="36" t="s">
        <v>222</v>
      </c>
      <c r="C76" s="60">
        <v>78300</v>
      </c>
      <c r="D76" s="60">
        <v>79448.399999999994</v>
      </c>
      <c r="E76" s="60">
        <v>157748.4</v>
      </c>
      <c r="F76" s="60">
        <v>111128</v>
      </c>
      <c r="G76" s="60">
        <v>38048</v>
      </c>
      <c r="H76" s="60">
        <v>46620.4</v>
      </c>
    </row>
    <row r="77" spans="1:8" x14ac:dyDescent="0.2">
      <c r="A77" s="36" t="s">
        <v>150</v>
      </c>
      <c r="B77" s="36" t="s">
        <v>223</v>
      </c>
      <c r="C77" s="60">
        <v>733002.99</v>
      </c>
      <c r="D77" s="60">
        <v>163700</v>
      </c>
      <c r="E77" s="60">
        <v>896702.99</v>
      </c>
      <c r="F77" s="60">
        <v>466442.87</v>
      </c>
      <c r="G77" s="60">
        <v>466442.87</v>
      </c>
      <c r="H77" s="60">
        <v>430260.12</v>
      </c>
    </row>
    <row r="78" spans="1:8" x14ac:dyDescent="0.2">
      <c r="A78" s="36" t="s">
        <v>150</v>
      </c>
      <c r="B78" s="36" t="s">
        <v>224</v>
      </c>
      <c r="C78" s="60">
        <v>266028.90000000002</v>
      </c>
      <c r="D78" s="60">
        <v>-136255.21</v>
      </c>
      <c r="E78" s="60">
        <v>129773.69</v>
      </c>
      <c r="F78" s="60">
        <v>17400</v>
      </c>
      <c r="G78" s="60">
        <v>17400</v>
      </c>
      <c r="H78" s="60">
        <v>112373.69</v>
      </c>
    </row>
    <row r="79" spans="1:8" x14ac:dyDescent="0.2">
      <c r="A79" s="36" t="s">
        <v>150</v>
      </c>
      <c r="B79" s="36" t="s">
        <v>225</v>
      </c>
      <c r="C79" s="60">
        <v>20000</v>
      </c>
      <c r="D79" s="60">
        <v>48000</v>
      </c>
      <c r="E79" s="60">
        <v>68000</v>
      </c>
      <c r="F79" s="60">
        <v>7540</v>
      </c>
      <c r="G79" s="60">
        <v>7540</v>
      </c>
      <c r="H79" s="60">
        <v>60460</v>
      </c>
    </row>
    <row r="80" spans="1:8" x14ac:dyDescent="0.2">
      <c r="A80" s="36" t="s">
        <v>150</v>
      </c>
      <c r="B80" s="36" t="s">
        <v>226</v>
      </c>
      <c r="C80" s="60">
        <v>0</v>
      </c>
      <c r="D80" s="60">
        <v>0</v>
      </c>
      <c r="E80" s="60">
        <f t="shared" si="5"/>
        <v>0</v>
      </c>
      <c r="F80" s="60">
        <v>0</v>
      </c>
      <c r="G80" s="60">
        <v>0</v>
      </c>
      <c r="H80" s="60">
        <f t="shared" si="6"/>
        <v>0</v>
      </c>
    </row>
    <row r="81" spans="1:8" x14ac:dyDescent="0.2">
      <c r="A81" s="36" t="s">
        <v>150</v>
      </c>
      <c r="B81" s="36" t="s">
        <v>227</v>
      </c>
      <c r="C81" s="60">
        <v>18000</v>
      </c>
      <c r="D81" s="60">
        <v>-4000</v>
      </c>
      <c r="E81" s="60">
        <v>14000</v>
      </c>
      <c r="F81" s="60">
        <v>0</v>
      </c>
      <c r="G81" s="60">
        <v>0</v>
      </c>
      <c r="H81" s="60">
        <v>14000</v>
      </c>
    </row>
    <row r="82" spans="1:8" x14ac:dyDescent="0.2">
      <c r="A82" s="36" t="s">
        <v>150</v>
      </c>
      <c r="B82" s="36" t="s">
        <v>228</v>
      </c>
      <c r="C82" s="60">
        <v>1797917.95</v>
      </c>
      <c r="D82" s="60">
        <v>72313.14</v>
      </c>
      <c r="E82" s="60">
        <v>1870231.09</v>
      </c>
      <c r="F82" s="60">
        <v>1840740.28</v>
      </c>
      <c r="G82" s="60">
        <v>1806153.48</v>
      </c>
      <c r="H82" s="60">
        <v>29490.81</v>
      </c>
    </row>
    <row r="83" spans="1:8" x14ac:dyDescent="0.2">
      <c r="A83" s="36" t="s">
        <v>150</v>
      </c>
      <c r="B83" s="36" t="s">
        <v>229</v>
      </c>
      <c r="C83" s="60">
        <v>624015.39</v>
      </c>
      <c r="D83" s="60">
        <v>156362.88</v>
      </c>
      <c r="E83" s="60">
        <v>780378.27</v>
      </c>
      <c r="F83" s="60">
        <v>443814.23</v>
      </c>
      <c r="G83" s="60">
        <v>443814.23</v>
      </c>
      <c r="H83" s="60">
        <v>336564.04</v>
      </c>
    </row>
    <row r="84" spans="1:8" x14ac:dyDescent="0.2">
      <c r="A84" s="36" t="s">
        <v>150</v>
      </c>
      <c r="B84" s="36" t="s">
        <v>230</v>
      </c>
      <c r="C84" s="60">
        <v>1021440</v>
      </c>
      <c r="D84" s="60">
        <v>106279480.05</v>
      </c>
      <c r="E84" s="60">
        <v>107300920.05</v>
      </c>
      <c r="F84" s="60">
        <v>107204832.40000001</v>
      </c>
      <c r="G84" s="60">
        <v>107204832.40000001</v>
      </c>
      <c r="H84" s="60">
        <v>96087.65</v>
      </c>
    </row>
    <row r="85" spans="1:8" x14ac:dyDescent="0.2">
      <c r="A85" s="36" t="s">
        <v>150</v>
      </c>
      <c r="B85" s="36" t="s">
        <v>231</v>
      </c>
      <c r="C85" s="60">
        <v>72310.8</v>
      </c>
      <c r="D85" s="60">
        <v>-2413.23</v>
      </c>
      <c r="E85" s="60">
        <v>69897.570000000007</v>
      </c>
      <c r="F85" s="60">
        <v>12568.86</v>
      </c>
      <c r="G85" s="60">
        <v>12568.86</v>
      </c>
      <c r="H85" s="60">
        <v>57328.71</v>
      </c>
    </row>
    <row r="86" spans="1:8" x14ac:dyDescent="0.2">
      <c r="A86" s="36" t="s">
        <v>150</v>
      </c>
      <c r="B86" s="36" t="s">
        <v>232</v>
      </c>
      <c r="C86" s="60">
        <v>350722.98</v>
      </c>
      <c r="D86" s="60">
        <v>-194369.8</v>
      </c>
      <c r="E86" s="60">
        <v>156353.18</v>
      </c>
      <c r="F86" s="60">
        <v>17391.759999999998</v>
      </c>
      <c r="G86" s="60">
        <v>17391.759999999998</v>
      </c>
      <c r="H86" s="60">
        <v>138961.42000000001</v>
      </c>
    </row>
    <row r="87" spans="1:8" x14ac:dyDescent="0.2">
      <c r="A87" s="36" t="s">
        <v>150</v>
      </c>
      <c r="B87" s="36" t="s">
        <v>233</v>
      </c>
      <c r="C87" s="60">
        <v>202958</v>
      </c>
      <c r="D87" s="60">
        <v>-99371.64</v>
      </c>
      <c r="E87" s="60">
        <v>103586.36</v>
      </c>
      <c r="F87" s="60">
        <v>58760.32</v>
      </c>
      <c r="G87" s="60">
        <v>58760.32</v>
      </c>
      <c r="H87" s="60">
        <v>44826.04</v>
      </c>
    </row>
    <row r="88" spans="1:8" x14ac:dyDescent="0.2">
      <c r="A88" s="36" t="s">
        <v>150</v>
      </c>
      <c r="B88" s="36" t="s">
        <v>234</v>
      </c>
      <c r="C88" s="60">
        <v>27283</v>
      </c>
      <c r="D88" s="60">
        <v>-27283</v>
      </c>
      <c r="E88" s="60">
        <v>0</v>
      </c>
      <c r="F88" s="60">
        <v>0</v>
      </c>
      <c r="G88" s="60">
        <v>0</v>
      </c>
      <c r="H88" s="60">
        <v>0</v>
      </c>
    </row>
    <row r="89" spans="1:8" x14ac:dyDescent="0.2">
      <c r="A89" s="36" t="s">
        <v>150</v>
      </c>
      <c r="B89" s="36" t="s">
        <v>235</v>
      </c>
      <c r="C89" s="60">
        <v>90716.43</v>
      </c>
      <c r="D89" s="60">
        <v>-14025.8</v>
      </c>
      <c r="E89" s="60">
        <v>76690.63</v>
      </c>
      <c r="F89" s="60">
        <v>0</v>
      </c>
      <c r="G89" s="60">
        <v>0</v>
      </c>
      <c r="H89" s="60">
        <v>76690.63</v>
      </c>
    </row>
    <row r="90" spans="1:8" x14ac:dyDescent="0.2">
      <c r="A90" s="36" t="s">
        <v>150</v>
      </c>
      <c r="B90" s="36" t="s">
        <v>236</v>
      </c>
      <c r="C90" s="60">
        <v>51152.93</v>
      </c>
      <c r="D90" s="60">
        <v>-51152.93</v>
      </c>
      <c r="E90" s="60">
        <v>0</v>
      </c>
      <c r="F90" s="60">
        <v>0</v>
      </c>
      <c r="G90" s="60">
        <v>0</v>
      </c>
      <c r="H90" s="60">
        <v>0</v>
      </c>
    </row>
    <row r="91" spans="1:8" x14ac:dyDescent="0.2">
      <c r="A91" s="36" t="s">
        <v>150</v>
      </c>
      <c r="B91" s="36" t="s">
        <v>237</v>
      </c>
      <c r="C91" s="60">
        <v>4800</v>
      </c>
      <c r="D91" s="60">
        <v>-4800</v>
      </c>
      <c r="E91" s="60">
        <v>0</v>
      </c>
      <c r="F91" s="60">
        <v>0</v>
      </c>
      <c r="G91" s="60">
        <v>0</v>
      </c>
      <c r="H91" s="60">
        <v>0</v>
      </c>
    </row>
    <row r="92" spans="1:8" x14ac:dyDescent="0.2">
      <c r="A92" s="36" t="s">
        <v>150</v>
      </c>
      <c r="B92" s="36" t="s">
        <v>238</v>
      </c>
      <c r="C92" s="60">
        <v>14830.81</v>
      </c>
      <c r="D92" s="60">
        <v>6280</v>
      </c>
      <c r="E92" s="60">
        <v>21110.81</v>
      </c>
      <c r="F92" s="60">
        <v>12657</v>
      </c>
      <c r="G92" s="60">
        <v>12657</v>
      </c>
      <c r="H92" s="60">
        <v>8453.81</v>
      </c>
    </row>
    <row r="93" spans="1:8" x14ac:dyDescent="0.2">
      <c r="A93" s="36" t="s">
        <v>150</v>
      </c>
      <c r="B93" s="36" t="s">
        <v>239</v>
      </c>
      <c r="C93" s="60">
        <v>75600</v>
      </c>
      <c r="D93" s="60">
        <v>-55450</v>
      </c>
      <c r="E93" s="60">
        <v>20150</v>
      </c>
      <c r="F93" s="60">
        <v>550</v>
      </c>
      <c r="G93" s="60">
        <v>550</v>
      </c>
      <c r="H93" s="60">
        <v>19600</v>
      </c>
    </row>
    <row r="94" spans="1:8" x14ac:dyDescent="0.2">
      <c r="A94" s="36" t="s">
        <v>150</v>
      </c>
      <c r="B94" s="36" t="s">
        <v>240</v>
      </c>
      <c r="C94" s="60">
        <v>0</v>
      </c>
      <c r="D94" s="60">
        <v>0</v>
      </c>
      <c r="E94" s="60">
        <v>0</v>
      </c>
      <c r="F94" s="60">
        <v>0</v>
      </c>
      <c r="G94" s="60">
        <v>0</v>
      </c>
      <c r="H94" s="60">
        <v>0</v>
      </c>
    </row>
    <row r="95" spans="1:8" x14ac:dyDescent="0.2">
      <c r="A95" s="36" t="s">
        <v>150</v>
      </c>
      <c r="B95" s="36" t="s">
        <v>241</v>
      </c>
      <c r="C95" s="60">
        <v>350000</v>
      </c>
      <c r="D95" s="60">
        <v>-34240.6</v>
      </c>
      <c r="E95" s="60">
        <v>315759.40000000002</v>
      </c>
      <c r="F95" s="60">
        <v>181813.15</v>
      </c>
      <c r="G95" s="60">
        <v>181813.15</v>
      </c>
      <c r="H95" s="60">
        <v>133946.25</v>
      </c>
    </row>
    <row r="96" spans="1:8" x14ac:dyDescent="0.2">
      <c r="A96" s="36" t="s">
        <v>150</v>
      </c>
      <c r="B96" s="36" t="s">
        <v>242</v>
      </c>
      <c r="C96" s="60">
        <v>0</v>
      </c>
      <c r="D96" s="60">
        <v>0</v>
      </c>
      <c r="E96" s="60">
        <v>0</v>
      </c>
      <c r="F96" s="60">
        <v>0</v>
      </c>
      <c r="G96" s="60">
        <v>0</v>
      </c>
      <c r="H96" s="60">
        <v>0</v>
      </c>
    </row>
    <row r="97" spans="1:8" x14ac:dyDescent="0.2">
      <c r="A97" s="36" t="s">
        <v>150</v>
      </c>
      <c r="B97" s="36" t="s">
        <v>243</v>
      </c>
      <c r="C97" s="60">
        <v>0</v>
      </c>
      <c r="D97" s="60">
        <v>0</v>
      </c>
      <c r="E97" s="60">
        <v>0</v>
      </c>
      <c r="F97" s="60">
        <v>0</v>
      </c>
      <c r="G97" s="60">
        <v>0</v>
      </c>
      <c r="H97" s="60">
        <v>0</v>
      </c>
    </row>
    <row r="98" spans="1:8" x14ac:dyDescent="0.2">
      <c r="A98" s="36" t="s">
        <v>150</v>
      </c>
      <c r="B98" s="36" t="s">
        <v>244</v>
      </c>
      <c r="C98" s="60">
        <v>62322.13</v>
      </c>
      <c r="D98" s="60">
        <v>-62322.13</v>
      </c>
      <c r="E98" s="60">
        <v>0</v>
      </c>
      <c r="F98" s="60">
        <v>0</v>
      </c>
      <c r="G98" s="60">
        <v>0</v>
      </c>
      <c r="H98" s="60">
        <v>0</v>
      </c>
    </row>
    <row r="99" spans="1:8" x14ac:dyDescent="0.2">
      <c r="A99" s="36" t="s">
        <v>150</v>
      </c>
      <c r="B99" s="36" t="s">
        <v>245</v>
      </c>
      <c r="C99" s="60">
        <v>165096</v>
      </c>
      <c r="D99" s="60">
        <v>-9523.09</v>
      </c>
      <c r="E99" s="60">
        <v>155572.91</v>
      </c>
      <c r="F99" s="60">
        <v>59267.199999999997</v>
      </c>
      <c r="G99" s="60">
        <v>59267.199999999997</v>
      </c>
      <c r="H99" s="60">
        <v>96305.71</v>
      </c>
    </row>
    <row r="100" spans="1:8" x14ac:dyDescent="0.2">
      <c r="A100" s="36" t="s">
        <v>150</v>
      </c>
      <c r="B100" s="36" t="s">
        <v>246</v>
      </c>
      <c r="C100" s="60">
        <v>30200</v>
      </c>
      <c r="D100" s="60">
        <v>-5860.6</v>
      </c>
      <c r="E100" s="60">
        <v>24339.4</v>
      </c>
      <c r="F100" s="60">
        <v>11199.63</v>
      </c>
      <c r="G100" s="60">
        <v>11199.63</v>
      </c>
      <c r="H100" s="60">
        <v>13139.77</v>
      </c>
    </row>
    <row r="101" spans="1:8" x14ac:dyDescent="0.2">
      <c r="A101" s="36" t="s">
        <v>150</v>
      </c>
      <c r="B101" s="36" t="s">
        <v>247</v>
      </c>
      <c r="C101" s="60">
        <v>3383564.86</v>
      </c>
      <c r="D101" s="60">
        <v>-1795551.34</v>
      </c>
      <c r="E101" s="60">
        <v>1588013.52</v>
      </c>
      <c r="F101" s="60">
        <v>750560.42</v>
      </c>
      <c r="G101" s="60">
        <v>612289.1</v>
      </c>
      <c r="H101" s="60">
        <v>837453.1</v>
      </c>
    </row>
    <row r="102" spans="1:8" x14ac:dyDescent="0.2">
      <c r="A102" s="36" t="s">
        <v>150</v>
      </c>
      <c r="B102" s="36" t="s">
        <v>248</v>
      </c>
      <c r="C102" s="60">
        <v>0</v>
      </c>
      <c r="D102" s="60">
        <v>8000</v>
      </c>
      <c r="E102" s="60">
        <v>8000</v>
      </c>
      <c r="F102" s="60">
        <v>465</v>
      </c>
      <c r="G102" s="60">
        <v>465</v>
      </c>
      <c r="H102" s="60">
        <v>7535</v>
      </c>
    </row>
    <row r="103" spans="1:8" x14ac:dyDescent="0.2">
      <c r="A103" s="36" t="s">
        <v>150</v>
      </c>
      <c r="B103" s="36" t="s">
        <v>249</v>
      </c>
      <c r="C103" s="60">
        <v>0</v>
      </c>
      <c r="D103" s="60">
        <v>0</v>
      </c>
      <c r="E103" s="60">
        <f t="shared" si="5"/>
        <v>0</v>
      </c>
      <c r="F103" s="60">
        <v>0</v>
      </c>
      <c r="G103" s="60">
        <v>0</v>
      </c>
      <c r="H103" s="60">
        <f t="shared" si="6"/>
        <v>0</v>
      </c>
    </row>
    <row r="104" spans="1:8" x14ac:dyDescent="0.2">
      <c r="A104" s="36" t="s">
        <v>147</v>
      </c>
      <c r="B104" s="73" t="s">
        <v>250</v>
      </c>
      <c r="C104" s="5">
        <f t="shared" ref="C104:H104" si="7">SUM(C105:C119)</f>
        <v>1871307.1099999999</v>
      </c>
      <c r="D104" s="5">
        <f t="shared" si="7"/>
        <v>6420709.46</v>
      </c>
      <c r="E104" s="5">
        <f t="shared" si="7"/>
        <v>8292016.5699999994</v>
      </c>
      <c r="F104" s="5">
        <f t="shared" si="7"/>
        <v>3859232.4899999998</v>
      </c>
      <c r="G104" s="5">
        <f t="shared" si="7"/>
        <v>2082018.38</v>
      </c>
      <c r="H104" s="5">
        <f t="shared" si="7"/>
        <v>4432784.08</v>
      </c>
    </row>
    <row r="105" spans="1:8" x14ac:dyDescent="0.2">
      <c r="A105" s="36" t="s">
        <v>150</v>
      </c>
      <c r="B105" s="36" t="s">
        <v>251</v>
      </c>
      <c r="C105" s="60">
        <v>185429.01</v>
      </c>
      <c r="D105" s="60">
        <v>187588.68</v>
      </c>
      <c r="E105" s="60">
        <v>373017.69</v>
      </c>
      <c r="F105" s="60">
        <v>145442.88</v>
      </c>
      <c r="G105" s="60">
        <v>83554.02</v>
      </c>
      <c r="H105" s="60">
        <v>227574.81</v>
      </c>
    </row>
    <row r="106" spans="1:8" x14ac:dyDescent="0.2">
      <c r="A106" s="36" t="s">
        <v>150</v>
      </c>
      <c r="B106" s="36" t="s">
        <v>253</v>
      </c>
      <c r="C106" s="60">
        <v>628350.93000000005</v>
      </c>
      <c r="D106" s="60">
        <v>-333831.03000000003</v>
      </c>
      <c r="E106" s="60">
        <v>294519.90000000002</v>
      </c>
      <c r="F106" s="60">
        <v>239727.03</v>
      </c>
      <c r="G106" s="60">
        <v>221496.17</v>
      </c>
      <c r="H106" s="60">
        <v>54792.87</v>
      </c>
    </row>
    <row r="107" spans="1:8" x14ac:dyDescent="0.2">
      <c r="A107" s="36" t="s">
        <v>150</v>
      </c>
      <c r="B107" s="36" t="s">
        <v>254</v>
      </c>
      <c r="C107" s="60">
        <v>40477.39</v>
      </c>
      <c r="D107" s="60">
        <v>36522.61</v>
      </c>
      <c r="E107" s="60">
        <v>77000</v>
      </c>
      <c r="F107" s="60">
        <v>49671.39</v>
      </c>
      <c r="G107" s="60">
        <v>39533.410000000003</v>
      </c>
      <c r="H107" s="60">
        <v>27328.61</v>
      </c>
    </row>
    <row r="108" spans="1:8" x14ac:dyDescent="0.2">
      <c r="A108" s="36" t="s">
        <v>150</v>
      </c>
      <c r="B108" s="36" t="s">
        <v>255</v>
      </c>
      <c r="C108" s="60">
        <v>0</v>
      </c>
      <c r="D108" s="60">
        <v>3000</v>
      </c>
      <c r="E108" s="60">
        <v>3000</v>
      </c>
      <c r="F108" s="60">
        <v>2997.67</v>
      </c>
      <c r="G108" s="60">
        <v>2997.67</v>
      </c>
      <c r="H108" s="60">
        <v>2.33</v>
      </c>
    </row>
    <row r="109" spans="1:8" x14ac:dyDescent="0.2">
      <c r="A109" s="36" t="s">
        <v>150</v>
      </c>
      <c r="B109" s="36" t="s">
        <v>256</v>
      </c>
      <c r="C109" s="60">
        <v>10000</v>
      </c>
      <c r="D109" s="60">
        <v>-10000</v>
      </c>
      <c r="E109" s="60">
        <v>0</v>
      </c>
      <c r="F109" s="60">
        <v>0</v>
      </c>
      <c r="G109" s="60">
        <v>0</v>
      </c>
      <c r="H109" s="60">
        <v>0</v>
      </c>
    </row>
    <row r="110" spans="1:8" x14ac:dyDescent="0.2">
      <c r="A110" s="36" t="s">
        <v>150</v>
      </c>
      <c r="B110" s="36" t="s">
        <v>257</v>
      </c>
      <c r="C110" s="60">
        <v>0</v>
      </c>
      <c r="D110" s="60">
        <v>4499280.38</v>
      </c>
      <c r="E110" s="60">
        <v>4499280.38</v>
      </c>
      <c r="F110" s="60">
        <v>1422125</v>
      </c>
      <c r="G110" s="60">
        <v>426637.5</v>
      </c>
      <c r="H110" s="60">
        <v>3077155.38</v>
      </c>
    </row>
    <row r="111" spans="1:8" x14ac:dyDescent="0.2">
      <c r="A111" s="36" t="s">
        <v>150</v>
      </c>
      <c r="B111" s="36" t="s">
        <v>258</v>
      </c>
      <c r="C111" s="60">
        <v>0</v>
      </c>
      <c r="D111" s="60">
        <v>0</v>
      </c>
      <c r="E111" s="60">
        <f t="shared" ref="E111:E116" si="8">+C111+D111</f>
        <v>0</v>
      </c>
      <c r="F111" s="60">
        <v>0</v>
      </c>
      <c r="G111" s="60">
        <v>0</v>
      </c>
      <c r="H111" s="60">
        <f t="shared" si="6"/>
        <v>0</v>
      </c>
    </row>
    <row r="112" spans="1:8" x14ac:dyDescent="0.2">
      <c r="A112" s="36" t="s">
        <v>150</v>
      </c>
      <c r="B112" s="36" t="s">
        <v>259</v>
      </c>
      <c r="C112" s="60">
        <v>10000</v>
      </c>
      <c r="D112" s="60">
        <v>2000</v>
      </c>
      <c r="E112" s="60">
        <v>12000</v>
      </c>
      <c r="F112" s="60">
        <v>2929</v>
      </c>
      <c r="G112" s="60">
        <v>2929</v>
      </c>
      <c r="H112" s="60">
        <v>9071</v>
      </c>
    </row>
    <row r="113" spans="1:8" x14ac:dyDescent="0.2">
      <c r="A113" s="36" t="s">
        <v>150</v>
      </c>
      <c r="B113" s="36" t="s">
        <v>260</v>
      </c>
      <c r="C113" s="60">
        <v>48000</v>
      </c>
      <c r="D113" s="60">
        <v>10226</v>
      </c>
      <c r="E113" s="60">
        <v>58226</v>
      </c>
      <c r="F113" s="60">
        <v>33857</v>
      </c>
      <c r="G113" s="60">
        <v>33857</v>
      </c>
      <c r="H113" s="60">
        <v>24369</v>
      </c>
    </row>
    <row r="114" spans="1:8" x14ac:dyDescent="0.2">
      <c r="A114" s="36" t="s">
        <v>150</v>
      </c>
      <c r="B114" s="36" t="s">
        <v>261</v>
      </c>
      <c r="C114" s="60">
        <v>67847.850000000006</v>
      </c>
      <c r="D114" s="60">
        <v>25000</v>
      </c>
      <c r="E114" s="60">
        <v>92847.85</v>
      </c>
      <c r="F114" s="60">
        <v>2199.98</v>
      </c>
      <c r="G114" s="60">
        <v>1099.99</v>
      </c>
      <c r="H114" s="60">
        <v>90647.87</v>
      </c>
    </row>
    <row r="115" spans="1:8" x14ac:dyDescent="0.2">
      <c r="A115" s="36" t="s">
        <v>150</v>
      </c>
      <c r="B115" s="36" t="s">
        <v>262</v>
      </c>
      <c r="C115" s="60">
        <v>0</v>
      </c>
      <c r="D115" s="60">
        <v>70000</v>
      </c>
      <c r="E115" s="60">
        <f t="shared" si="8"/>
        <v>70000</v>
      </c>
      <c r="F115" s="60">
        <v>0</v>
      </c>
      <c r="G115" s="60">
        <v>0</v>
      </c>
      <c r="H115" s="60">
        <f t="shared" si="6"/>
        <v>70000</v>
      </c>
    </row>
    <row r="116" spans="1:8" x14ac:dyDescent="0.2">
      <c r="A116" s="36" t="s">
        <v>150</v>
      </c>
      <c r="B116" s="36" t="s">
        <v>263</v>
      </c>
      <c r="C116" s="60">
        <v>75149.279999999999</v>
      </c>
      <c r="D116" s="60">
        <v>523000</v>
      </c>
      <c r="E116" s="60">
        <f t="shared" si="8"/>
        <v>598149.28</v>
      </c>
      <c r="F116" s="60">
        <v>9154</v>
      </c>
      <c r="G116" s="60">
        <v>9154</v>
      </c>
      <c r="H116" s="60">
        <f t="shared" si="6"/>
        <v>588995.28</v>
      </c>
    </row>
    <row r="117" spans="1:8" x14ac:dyDescent="0.2">
      <c r="A117" s="36" t="s">
        <v>150</v>
      </c>
      <c r="B117" s="36" t="s">
        <v>264</v>
      </c>
      <c r="C117" s="81">
        <v>23000</v>
      </c>
      <c r="D117" s="81">
        <v>1446212</v>
      </c>
      <c r="E117" s="81">
        <v>1469212</v>
      </c>
      <c r="F117" s="81">
        <v>1469211.73</v>
      </c>
      <c r="G117" s="81">
        <v>806863.33</v>
      </c>
      <c r="H117" s="81">
        <v>0.27</v>
      </c>
    </row>
    <row r="118" spans="1:8" x14ac:dyDescent="0.2">
      <c r="A118" s="36" t="s">
        <v>150</v>
      </c>
      <c r="B118" s="36" t="s">
        <v>265</v>
      </c>
      <c r="C118" s="60">
        <v>45000</v>
      </c>
      <c r="D118" s="60">
        <v>0</v>
      </c>
      <c r="E118" s="60">
        <v>45000</v>
      </c>
      <c r="F118" s="60">
        <v>0</v>
      </c>
      <c r="G118" s="60">
        <v>0</v>
      </c>
      <c r="H118" s="60">
        <v>45000</v>
      </c>
    </row>
    <row r="119" spans="1:8" x14ac:dyDescent="0.2">
      <c r="A119" s="36" t="s">
        <v>150</v>
      </c>
      <c r="B119" s="36" t="s">
        <v>266</v>
      </c>
      <c r="C119" s="60">
        <v>738052.65</v>
      </c>
      <c r="D119" s="60">
        <v>-38289.18</v>
      </c>
      <c r="E119" s="60">
        <v>699763.47</v>
      </c>
      <c r="F119" s="60">
        <v>481916.81</v>
      </c>
      <c r="G119" s="60">
        <v>453896.29</v>
      </c>
      <c r="H119" s="60">
        <v>217846.66</v>
      </c>
    </row>
    <row r="120" spans="1:8" x14ac:dyDescent="0.2">
      <c r="A120" s="36" t="s">
        <v>147</v>
      </c>
      <c r="B120" s="73" t="s">
        <v>267</v>
      </c>
      <c r="C120" s="5">
        <f t="shared" ref="C120:H120" si="9">SUM(C121)</f>
        <v>0</v>
      </c>
      <c r="D120" s="5">
        <f t="shared" si="9"/>
        <v>0</v>
      </c>
      <c r="E120" s="5">
        <f t="shared" si="9"/>
        <v>0</v>
      </c>
      <c r="F120" s="5">
        <f t="shared" si="9"/>
        <v>0</v>
      </c>
      <c r="G120" s="5">
        <f t="shared" si="9"/>
        <v>0</v>
      </c>
      <c r="H120" s="5">
        <f t="shared" si="9"/>
        <v>0</v>
      </c>
    </row>
    <row r="121" spans="1:8" x14ac:dyDescent="0.2">
      <c r="A121" s="36" t="s">
        <v>150</v>
      </c>
      <c r="B121" s="36" t="s">
        <v>268</v>
      </c>
      <c r="C121" s="60">
        <v>0</v>
      </c>
      <c r="D121" s="60">
        <v>0</v>
      </c>
      <c r="E121" s="60">
        <f>+C121+D121</f>
        <v>0</v>
      </c>
      <c r="F121" s="60">
        <v>0</v>
      </c>
      <c r="G121" s="60">
        <v>0</v>
      </c>
      <c r="H121" s="60">
        <f t="shared" si="6"/>
        <v>0</v>
      </c>
    </row>
    <row r="122" spans="1:8" x14ac:dyDescent="0.2">
      <c r="A122" s="1" t="s">
        <v>147</v>
      </c>
      <c r="B122" s="73" t="s">
        <v>269</v>
      </c>
      <c r="C122" s="5">
        <f t="shared" ref="C122:H122" si="10">SUM(C123)</f>
        <v>0</v>
      </c>
      <c r="D122" s="5">
        <f t="shared" si="10"/>
        <v>1036808.32</v>
      </c>
      <c r="E122" s="5">
        <f t="shared" si="10"/>
        <v>1036808.32</v>
      </c>
      <c r="F122" s="5">
        <f t="shared" si="10"/>
        <v>1036808.32</v>
      </c>
      <c r="G122" s="5">
        <f t="shared" si="10"/>
        <v>1036808.32</v>
      </c>
      <c r="H122" s="5">
        <f t="shared" si="10"/>
        <v>0</v>
      </c>
    </row>
    <row r="123" spans="1:8" x14ac:dyDescent="0.2">
      <c r="A123" s="1" t="s">
        <v>150</v>
      </c>
      <c r="B123" s="36" t="s">
        <v>270</v>
      </c>
      <c r="C123" s="60">
        <v>0</v>
      </c>
      <c r="D123" s="60">
        <v>1036808.32</v>
      </c>
      <c r="E123" s="60">
        <f>+C123+D123</f>
        <v>1036808.32</v>
      </c>
      <c r="F123" s="60">
        <v>1036808.32</v>
      </c>
      <c r="G123" s="60">
        <v>1036808.32</v>
      </c>
      <c r="H123" s="60">
        <f t="shared" si="6"/>
        <v>0</v>
      </c>
    </row>
    <row r="129" spans="2:5" x14ac:dyDescent="0.2">
      <c r="B129" s="1" t="s">
        <v>275</v>
      </c>
      <c r="E129" s="59" t="s">
        <v>276</v>
      </c>
    </row>
    <row r="130" spans="2:5" x14ac:dyDescent="0.2">
      <c r="E130" s="59" t="s">
        <v>277</v>
      </c>
    </row>
    <row r="131" spans="2:5" x14ac:dyDescent="0.2">
      <c r="B131" s="1" t="s">
        <v>278</v>
      </c>
      <c r="E131" s="59" t="s">
        <v>279</v>
      </c>
    </row>
  </sheetData>
  <sheetProtection algorithmName="SHA-512" hashValue="eFWQsZJZ9U2zmhI0IVLeR+g/nhOweeWp/c0saAwxgIfa5y5ZlF1qtuMgrmIXhZ7wlB0vVkyAYdtb2d7PAk11Sw==" saltValue="9HbmX0u5kMubebffg/AaKA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EAEPE</vt:lpstr>
      <vt:lpstr>COG</vt:lpstr>
      <vt:lpstr>CTG</vt:lpstr>
      <vt:lpstr>CFG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2018-01-18T21:22:06Z</cp:lastPrinted>
  <dcterms:created xsi:type="dcterms:W3CDTF">2014-02-10T03:37:14Z</dcterms:created>
  <dcterms:modified xsi:type="dcterms:W3CDTF">2018-01-18T21:26:28Z</dcterms:modified>
</cp:coreProperties>
</file>